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showHorizontalScroll="0" showVerticalScroll="0" showSheetTabs="0" xWindow="-60" yWindow="-15" windowWidth="11115" windowHeight="10335" firstSheet="1" activeTab="1" autoFilterDateGrouping="0"/>
  </bookViews>
  <sheets>
    <sheet name="Blad4" sheetId="4" state="hidden" r:id="rId1"/>
    <sheet name="Blad1" sheetId="1" r:id="rId2"/>
    <sheet name="Blad2" sheetId="6" r:id="rId3"/>
  </sheets>
  <definedNames>
    <definedName name="acht">Blad1!$C$11:$E$13,Blad1!$B$3</definedName>
    <definedName name="alllinks">Blad1!$C$5:$K$13</definedName>
    <definedName name="allrechts">Blad1!$I$11:$Q$19</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Blad1!$I$5,Blad1!$I$5:$K$5,Blad1!$I$5:$I$7,Blad1!$K$6:$K$9,Blad1!$B$3</definedName>
    <definedName name="EE">Blad1!$L$14:$N$16,Blad1!$A$1</definedName>
    <definedName name="een">Blad1!$C$5:$C$8,Blad1!$D$6,Blad1!$D$7,Blad1!$E$6:$G$6,Blad1!$B$3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Blad1!$I$11:$K$13,Blad1!$B$3</definedName>
    <definedName name="twee">Blad1!$D$5:$H$5,Blad1!$H$6,Blad1!$F$7:$H$7,Blad1!$B$3</definedName>
    <definedName name="vier">Blad1!$E$7,Blad1!$D$8:$H$8,Blad1!$H$9:$H$11,Blad1!$B$3</definedName>
    <definedName name="vijf">Blad1!$I$8,Blad1!$I$9:$I$10,Blad1!$J$6:$J$10,Blad1!$K$10,Blad1!$B$3</definedName>
    <definedName name="zes">Blad1!$C$9:$G$9,Blad1!$G$10:$G$12,Blad1!$H$12,Blad1!$B$3</definedName>
    <definedName name="zeven">Blad1!$C$10:$F$10,Blad1!$F$11:$F$13,Blad1!$G$13:$H$13,Blad1!$B$3</definedName>
  </definedNames>
  <calcPr calcId="125725"/>
</workbook>
</file>

<file path=xl/calcChain.xml><?xml version="1.0" encoding="utf-8"?>
<calcChain xmlns="http://schemas.openxmlformats.org/spreadsheetml/2006/main">
  <c r="Q20" i="1"/>
  <c r="H1"/>
  <c r="I1"/>
  <c r="J1"/>
  <c r="K1"/>
  <c r="L1"/>
  <c r="M1"/>
  <c r="N1"/>
  <c r="O1"/>
  <c r="P1"/>
  <c r="H2"/>
  <c r="I2"/>
  <c r="J2"/>
  <c r="K2"/>
  <c r="L2"/>
  <c r="M2"/>
  <c r="N2"/>
  <c r="O2"/>
  <c r="P2"/>
  <c r="C4"/>
  <c r="D4"/>
  <c r="E4"/>
  <c r="F4"/>
  <c r="G4"/>
  <c r="H4"/>
  <c r="I4"/>
  <c r="J4"/>
  <c r="K4"/>
  <c r="B5"/>
  <c r="B6"/>
  <c r="B7"/>
  <c r="B8"/>
  <c r="B9"/>
  <c r="B10"/>
  <c r="B11"/>
  <c r="B12"/>
  <c r="B13"/>
  <c r="B15"/>
  <c r="B16"/>
  <c r="B17"/>
  <c r="B18"/>
  <c r="C18" s="1"/>
  <c r="C15"/>
  <c r="D15"/>
  <c r="C16"/>
  <c r="D16"/>
  <c r="G16"/>
  <c r="C17"/>
  <c r="D17"/>
  <c r="E17"/>
  <c r="F17"/>
  <c r="D18"/>
  <c r="E18"/>
  <c r="F18"/>
  <c r="D19"/>
  <c r="E19"/>
  <c r="F19"/>
  <c r="E20"/>
  <c r="F20" s="1"/>
  <c r="G20"/>
  <c r="L5"/>
  <c r="L6"/>
  <c r="L7"/>
  <c r="L8"/>
  <c r="L9"/>
  <c r="L10"/>
  <c r="M10"/>
  <c r="N10"/>
  <c r="O10"/>
  <c r="P10"/>
  <c r="Q10"/>
  <c r="R10"/>
  <c r="G16" i="6"/>
  <c r="R11" i="1"/>
  <c r="R12"/>
  <c r="R13"/>
  <c r="R14"/>
  <c r="R15"/>
  <c r="R16"/>
  <c r="R17"/>
  <c r="R18"/>
  <c r="R19"/>
  <c r="I20"/>
  <c r="J20"/>
  <c r="K20"/>
  <c r="L20"/>
  <c r="M20"/>
  <c r="N20"/>
  <c r="O20"/>
  <c r="P20"/>
  <c r="R20"/>
</calcChain>
</file>

<file path=xl/comments1.xml><?xml version="1.0" encoding="utf-8"?>
<comments xmlns="http://schemas.openxmlformats.org/spreadsheetml/2006/main">
  <authors>
    <author>Henk Haarhuis</author>
  </authors>
  <commentList>
    <comment ref="D1" authorId="0">
      <text>
        <r>
          <rPr>
            <b/>
            <sz val="12"/>
            <color indexed="81"/>
            <rFont val="Tahoma"/>
            <family val="2"/>
          </rPr>
          <t xml:space="preserve">Volkskrant 238 ......Volkskrant op Tabloid
</t>
        </r>
        <r>
          <rPr>
            <b/>
            <sz val="20"/>
            <color indexed="12"/>
            <rFont val="Tahoma"/>
            <family val="2"/>
          </rPr>
          <t>Sudoku excel sheet</t>
        </r>
        <r>
          <rPr>
            <b/>
            <sz val="12"/>
            <color indexed="81"/>
            <rFont val="Tahoma"/>
            <family val="2"/>
          </rPr>
          <t xml:space="preserve">. 
Lost niet de sudoku op, maar helpt bij het oplossen.
Vorm sudoku base
Volkskrant 16-10-2010, Jan Meulendijks.
Klik op de link hieraast voor de voorpagina van de Volkskrant.
</t>
        </r>
        <r>
          <rPr>
            <b/>
            <sz val="12"/>
            <color indexed="12"/>
            <rFont val="Tahoma"/>
            <family val="2"/>
          </rPr>
          <t>In de 9 kaders moeten 1 t/m 9 komen te staan
Horizontaal en verticaal: ook 9
Ook op de diagonalen staat 1...9.</t>
        </r>
        <r>
          <rPr>
            <b/>
            <sz val="12"/>
            <color indexed="81"/>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color indexed="81"/>
            <rFont val="Tahoma"/>
            <family val="2"/>
          </rPr>
          <t xml:space="preserve">
Control+q maakt getal in actieve cel groot.
Control+e maakt getal in actieve cel klein.
Als het niet werkt moet je de macro beveiliging wijzigen.
Bij "</t>
        </r>
        <r>
          <rPr>
            <b/>
            <sz val="12"/>
            <color indexed="81"/>
            <rFont val="Tahoma"/>
            <family val="2"/>
          </rPr>
          <t>Z"</t>
        </r>
        <r>
          <rPr>
            <sz val="12"/>
            <color indexed="81"/>
            <rFont val="Tahoma"/>
            <family val="2"/>
          </rPr>
          <t xml:space="preserve"> kun je een getal 0 .. 9 invullen om te kijken waar het getal al is ingevuld. 
Als je daar </t>
        </r>
        <r>
          <rPr>
            <b/>
            <sz val="12"/>
            <color indexed="81"/>
            <rFont val="Tahoma"/>
            <family val="2"/>
          </rPr>
          <t>"0"</t>
        </r>
        <r>
          <rPr>
            <sz val="12"/>
            <color indexed="81"/>
            <rFont val="Tahoma"/>
            <family val="2"/>
          </rPr>
          <t xml:space="preserve"> invult laat de sheet alle lege veldjes zien.
Als je </t>
        </r>
        <r>
          <rPr>
            <b/>
            <sz val="12"/>
            <color indexed="81"/>
            <rFont val="Tahoma"/>
            <family val="2"/>
          </rPr>
          <t>een letter</t>
        </r>
        <r>
          <rPr>
            <sz val="12"/>
            <color indexed="81"/>
            <rFont val="Tahoma"/>
            <family val="2"/>
          </rPr>
          <t xml:space="preserve"> invult is het overzicht neutraal.
Je kunt handiger de knoppen meer en minder en het schuifbalkje gebruiken.
In de open veldjes is de grootte 10 punt.
Voor "proef" invullen met steeds een spatie tussen de cijfers. Anders ziet excel het als een getal. Dus </t>
        </r>
        <r>
          <rPr>
            <b/>
            <sz val="12"/>
            <color indexed="10"/>
            <rFont val="Tahoma"/>
            <family val="2"/>
          </rPr>
          <t>niet 1234</t>
        </r>
        <r>
          <rPr>
            <sz val="12"/>
            <color indexed="81"/>
            <rFont val="Tahoma"/>
            <family val="2"/>
          </rPr>
          <t xml:space="preserve">, </t>
        </r>
        <r>
          <rPr>
            <b/>
            <sz val="12"/>
            <color indexed="10"/>
            <rFont val="Tahoma"/>
            <family val="2"/>
          </rPr>
          <t>maar 1 2 3 4</t>
        </r>
        <r>
          <rPr>
            <sz val="12"/>
            <color indexed="81"/>
            <rFont val="Tahoma"/>
            <family val="2"/>
          </rPr>
          <t xml:space="preserve">
Vind je het een leuke excel sheet, laat dat weten op:
</t>
        </r>
        <r>
          <rPr>
            <b/>
            <sz val="12"/>
            <color indexed="10"/>
            <rFont val="Tahoma"/>
            <family val="2"/>
          </rPr>
          <t>info@henkhaarhuis.nl</t>
        </r>
      </text>
    </comment>
  </commentList>
</comments>
</file>

<file path=xl/comments2.xml><?xml version="1.0" encoding="utf-8"?>
<comments xmlns="http://schemas.openxmlformats.org/spreadsheetml/2006/main">
  <authors>
    <author>Henk Haarhuis</author>
  </authors>
  <commentList>
    <comment ref="D1" authorId="0">
      <text>
        <r>
          <rPr>
            <b/>
            <sz val="12"/>
            <color indexed="81"/>
            <rFont val="Tahoma"/>
            <family val="2"/>
          </rPr>
          <t xml:space="preserve">Volkskrant 205
</t>
        </r>
        <r>
          <rPr>
            <b/>
            <sz val="20"/>
            <color indexed="12"/>
            <rFont val="Tahoma"/>
            <family val="2"/>
          </rPr>
          <t>Sudoku excel sheet</t>
        </r>
        <r>
          <rPr>
            <b/>
            <sz val="12"/>
            <color indexed="81"/>
            <rFont val="Tahoma"/>
            <family val="2"/>
          </rPr>
          <t xml:space="preserve">. 
Lost niet de sudoku op, maar helpt bij het oplossen.
Vorm sudoku 205
Volkskrant zaterdag 27 februari 2010, Jan Meulendijks.
Klik op de link hieraast voor de voorpagina van de Volkskrant.
</t>
        </r>
        <r>
          <rPr>
            <b/>
            <sz val="12"/>
            <color indexed="12"/>
            <rFont val="Tahoma"/>
            <family val="2"/>
          </rPr>
          <t>In de 9 kaders moeten 1 t/m 9 komen te staan
Horizontaal en verticaal: ook 9
Ook op de diagonalen staat 1...9.</t>
        </r>
        <r>
          <rPr>
            <b/>
            <sz val="12"/>
            <color indexed="81"/>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color indexed="81"/>
            <rFont val="Tahoma"/>
            <family val="2"/>
          </rPr>
          <t xml:space="preserve">
Control+q maakt getal in actieve cel groot.
Control+e maakt getal in actieve cel klein.
Als het niet werkt moet je de macro beveiliging wijzigen.
Bij "</t>
        </r>
        <r>
          <rPr>
            <b/>
            <sz val="12"/>
            <color indexed="81"/>
            <rFont val="Tahoma"/>
            <family val="2"/>
          </rPr>
          <t>Z"</t>
        </r>
        <r>
          <rPr>
            <sz val="12"/>
            <color indexed="81"/>
            <rFont val="Tahoma"/>
            <family val="2"/>
          </rPr>
          <t xml:space="preserve"> kun je een getal 0 .. 9 invullen om te kijken waar het getal al is ingevuld. 
Als je daar </t>
        </r>
        <r>
          <rPr>
            <b/>
            <sz val="12"/>
            <color indexed="81"/>
            <rFont val="Tahoma"/>
            <family val="2"/>
          </rPr>
          <t>"0"</t>
        </r>
        <r>
          <rPr>
            <sz val="12"/>
            <color indexed="81"/>
            <rFont val="Tahoma"/>
            <family val="2"/>
          </rPr>
          <t xml:space="preserve"> invult laat de sheet alle lege veldjes zien.
Als je </t>
        </r>
        <r>
          <rPr>
            <b/>
            <sz val="12"/>
            <color indexed="81"/>
            <rFont val="Tahoma"/>
            <family val="2"/>
          </rPr>
          <t>een letter</t>
        </r>
        <r>
          <rPr>
            <sz val="12"/>
            <color indexed="81"/>
            <rFont val="Tahoma"/>
            <family val="2"/>
          </rPr>
          <t xml:space="preserve"> invult is het overzicht neutraal.
Je kunt handiger de knoppen meer en minder en het schuifbalkje gebruiken.
In de open veldjes is de grootte 8 punt.
Voor "proef" invullen met steeds een spatie tussen de cijfers. Anders ziet excel het als een getal. Dus </t>
        </r>
        <r>
          <rPr>
            <b/>
            <sz val="12"/>
            <color indexed="10"/>
            <rFont val="Tahoma"/>
            <family val="2"/>
          </rPr>
          <t>niet 1234</t>
        </r>
        <r>
          <rPr>
            <sz val="12"/>
            <color indexed="81"/>
            <rFont val="Tahoma"/>
            <family val="2"/>
          </rPr>
          <t xml:space="preserve">, </t>
        </r>
        <r>
          <rPr>
            <b/>
            <sz val="12"/>
            <color indexed="10"/>
            <rFont val="Tahoma"/>
            <family val="2"/>
          </rPr>
          <t>maar 1 2 3 4</t>
        </r>
        <r>
          <rPr>
            <sz val="12"/>
            <color indexed="81"/>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<sst xmlns="http://schemas.openxmlformats.org/spreadsheetml/2006/main" count="27" uniqueCount="13">
  <si>
    <t xml:space="preserve"> </t>
  </si>
  <si>
    <t>wijs aan</t>
  </si>
  <si>
    <t>3 6</t>
  </si>
  <si>
    <t>1 3 6 9</t>
  </si>
  <si>
    <t xml:space="preserve">3 4 7 </t>
  </si>
  <si>
    <t xml:space="preserve">4 6 </t>
  </si>
  <si>
    <t>4 5 7</t>
  </si>
  <si>
    <t>1 2 6 9</t>
  </si>
  <si>
    <t>1 9</t>
  </si>
  <si>
    <t>1 6</t>
  </si>
  <si>
    <t>1 6 9</t>
  </si>
  <si>
    <t>1 2</t>
  </si>
  <si>
    <t>1 6 7</t>
  </si>
</sst>
</file>

<file path=xl/styles.xml><?xml version="1.0" encoding="utf-8"?>
<styleSheet xmlns="http://schemas.openxmlformats.org/spreadsheetml/2006/main">
  <numFmts count="1">
    <numFmt numFmtId="164" formatCode="0.0"/>
  </numFmts>
  <fonts count="28">
    <font>
      <sz val="10"/>
      <name val="Arial"/>
    </font>
    <font>
      <b/>
      <sz val="18"/>
      <name val="Arial"/>
      <family val="2"/>
    </font>
    <font>
      <sz val="8"/>
      <name val="Arial"/>
      <family val="2"/>
    </font>
    <font>
      <u/>
      <sz val="10"/>
      <color indexed="12"/>
      <name val="Arial"/>
      <family val="2"/>
    </font>
    <font>
      <b/>
      <sz val="14"/>
      <name val="Arial"/>
      <family val="2"/>
    </font>
    <font>
      <b/>
      <sz val="10"/>
      <name val="Arial"/>
      <family val="2"/>
    </font>
    <font>
      <b/>
      <sz val="12"/>
      <name val="Arial"/>
      <family val="2"/>
    </font>
    <font>
      <sz val="12"/>
      <name val="Arial"/>
      <family val="2"/>
    </font>
    <font>
      <b/>
      <sz val="12"/>
      <color indexed="81"/>
      <name val="Tahoma"/>
      <family val="2"/>
    </font>
    <font>
      <sz val="12"/>
      <color indexed="81"/>
      <name val="Tahoma"/>
      <family val="2"/>
    </font>
    <font>
      <b/>
      <sz val="12"/>
      <color indexed="10"/>
      <name val="Tahoma"/>
      <family val="2"/>
    </font>
    <font>
      <sz val="10"/>
      <name val="Arial"/>
      <family val="2"/>
    </font>
    <font>
      <b/>
      <sz val="12"/>
      <color indexed="12"/>
      <name val="Tahoma"/>
      <family val="2"/>
    </font>
    <font>
      <b/>
      <sz val="20"/>
      <color indexed="12"/>
      <name val="Tahoma"/>
      <family val="2"/>
    </font>
    <font>
      <sz val="20"/>
      <color indexed="8"/>
      <name val="Arial"/>
      <family val="2"/>
    </font>
    <font>
      <sz val="10"/>
      <color indexed="13"/>
      <name val="Arial"/>
      <family val="2"/>
    </font>
    <font>
      <sz val="12"/>
      <color indexed="13"/>
      <name val="Arial"/>
      <family val="2"/>
    </font>
    <font>
      <sz val="26"/>
      <name val="Arial"/>
      <family val="2"/>
    </font>
    <font>
      <sz val="14"/>
      <name val="Arial"/>
      <family val="2"/>
    </font>
    <font>
      <sz val="12"/>
      <color theme="7" tint="-0.499984740745262"/>
      <name val="Arial"/>
      <family val="2"/>
    </font>
    <font>
      <sz val="9"/>
      <color rgb="FFFF0000"/>
      <name val="Arial"/>
      <family val="2"/>
    </font>
    <font>
      <sz val="26"/>
      <color rgb="FFFF0000"/>
      <name val="Arial"/>
      <family val="2"/>
    </font>
    <font>
      <sz val="16"/>
      <color theme="0"/>
      <name val="Arial"/>
      <family val="2"/>
    </font>
    <font>
      <b/>
      <sz val="20"/>
      <color rgb="FFFFFF00"/>
      <name val="Arial"/>
      <family val="2"/>
    </font>
    <font>
      <sz val="26"/>
      <name val="Calibri"/>
      <family val="2"/>
    </font>
    <font>
      <sz val="10"/>
      <name val="Calibri"/>
      <family val="2"/>
    </font>
    <font>
      <sz val="26"/>
      <name val="Calibri"/>
      <family val="2"/>
      <scheme val="minor"/>
    </font>
    <font>
      <sz val="11"/>
      <name val="Calibri"/>
      <family val="2"/>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ck">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0">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7" fillId="3" borderId="1" xfId="0" applyFont="1" applyFill="1" applyBorder="1" applyAlignment="1" applyProtection="1">
      <alignment horizontal="center" vertical="center"/>
    </xf>
    <xf numFmtId="0" fontId="14" fillId="4" borderId="2" xfId="1" applyFont="1" applyFill="1" applyBorder="1" applyAlignment="1" applyProtection="1">
      <alignment horizontal="center" vertical="center"/>
    </xf>
    <xf numFmtId="0" fontId="14" fillId="4" borderId="3" xfId="1" applyFont="1" applyFill="1" applyBorder="1" applyAlignment="1" applyProtection="1">
      <alignment horizontal="center" vertical="center"/>
    </xf>
    <xf numFmtId="0" fontId="14" fillId="4" borderId="1" xfId="1" applyFont="1" applyFill="1" applyBorder="1" applyAlignment="1" applyProtection="1">
      <alignment horizontal="center" vertical="center"/>
    </xf>
    <xf numFmtId="0" fontId="14" fillId="4" borderId="4" xfId="1" applyFont="1" applyFill="1" applyBorder="1" applyAlignment="1" applyProtection="1">
      <alignment horizontal="center" vertical="center"/>
    </xf>
    <xf numFmtId="0" fontId="14" fillId="4" borderId="5" xfId="1" applyFont="1" applyFill="1" applyBorder="1" applyAlignment="1" applyProtection="1">
      <alignment horizontal="center" vertical="center"/>
    </xf>
    <xf numFmtId="164" fontId="15" fillId="5" borderId="6" xfId="0" applyNumberFormat="1" applyFont="1" applyFill="1" applyBorder="1" applyAlignment="1">
      <alignment horizontal="center" vertical="center"/>
    </xf>
    <xf numFmtId="0" fontId="14" fillId="4" borderId="7" xfId="1"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9" borderId="0" xfId="0" applyFont="1" applyFill="1" applyBorder="1" applyAlignment="1">
      <alignment horizontal="center" vertical="center"/>
    </xf>
    <xf numFmtId="0" fontId="16" fillId="9" borderId="8" xfId="1" applyFont="1" applyFill="1" applyBorder="1" applyAlignment="1" applyProtection="1">
      <alignment horizontal="center" vertical="center"/>
    </xf>
    <xf numFmtId="0" fontId="16" fillId="9" borderId="0" xfId="1" applyFont="1" applyFill="1" applyBorder="1" applyAlignment="1" applyProtection="1">
      <alignment horizontal="center" vertical="center"/>
    </xf>
    <xf numFmtId="0" fontId="16" fillId="9" borderId="0" xfId="0" applyFont="1" applyFill="1" applyAlignment="1">
      <alignment horizontal="center" vertical="center"/>
    </xf>
    <xf numFmtId="0" fontId="16" fillId="9" borderId="9" xfId="0" applyFont="1" applyFill="1" applyBorder="1" applyAlignment="1">
      <alignment horizontal="center" vertical="center"/>
    </xf>
    <xf numFmtId="0" fontId="7" fillId="9" borderId="0" xfId="0"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19" fillId="9" borderId="0" xfId="0" applyFont="1" applyFill="1" applyBorder="1" applyAlignment="1">
      <alignment horizontal="center" vertical="center"/>
    </xf>
    <xf numFmtId="0" fontId="7" fillId="3" borderId="10" xfId="0" applyFont="1" applyFill="1" applyBorder="1" applyAlignment="1" applyProtection="1">
      <alignment horizontal="center" vertical="center"/>
    </xf>
    <xf numFmtId="0" fontId="17" fillId="9" borderId="0" xfId="0" applyFont="1" applyFill="1" applyBorder="1" applyAlignment="1">
      <alignment horizontal="center" vertical="center"/>
    </xf>
    <xf numFmtId="0" fontId="20" fillId="9" borderId="0" xfId="0" applyFont="1" applyFill="1" applyBorder="1" applyAlignment="1" applyProtection="1">
      <alignment horizontal="center" vertical="center"/>
      <protection locked="0"/>
    </xf>
    <xf numFmtId="0" fontId="16" fillId="9" borderId="0" xfId="1" applyFont="1" applyFill="1" applyBorder="1" applyAlignment="1" applyProtection="1">
      <alignment horizontal="center" vertical="center" wrapText="1"/>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21" fillId="9" borderId="0" xfId="1" applyFont="1" applyFill="1" applyBorder="1" applyAlignment="1" applyProtection="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22" fillId="9" borderId="0" xfId="1" applyFont="1" applyFill="1" applyBorder="1" applyAlignment="1" applyProtection="1">
      <alignment horizontal="center" vertical="center"/>
    </xf>
    <xf numFmtId="0" fontId="7" fillId="9" borderId="8" xfId="0" applyFont="1" applyFill="1" applyBorder="1" applyAlignment="1" applyProtection="1">
      <alignment horizontal="center" vertical="center"/>
    </xf>
    <xf numFmtId="0" fontId="7" fillId="10" borderId="0" xfId="0" applyFont="1" applyFill="1" applyBorder="1" applyAlignment="1">
      <alignment horizontal="center" vertical="center"/>
    </xf>
    <xf numFmtId="0" fontId="16" fillId="9" borderId="14" xfId="1" applyFont="1" applyFill="1" applyBorder="1" applyAlignment="1" applyProtection="1">
      <alignment horizontal="center" vertical="center"/>
    </xf>
    <xf numFmtId="0" fontId="25" fillId="11" borderId="7" xfId="0" applyFont="1" applyFill="1" applyBorder="1" applyAlignment="1" applyProtection="1">
      <alignment horizontal="center" vertical="center" wrapText="1"/>
      <protection locked="0"/>
    </xf>
    <xf numFmtId="0" fontId="25" fillId="11" borderId="2" xfId="0" applyFont="1" applyFill="1" applyBorder="1" applyAlignment="1" applyProtection="1">
      <alignment horizontal="center" vertical="center" wrapText="1"/>
      <protection locked="0"/>
    </xf>
    <xf numFmtId="0" fontId="11" fillId="10" borderId="0" xfId="0" applyFont="1" applyFill="1" applyBorder="1" applyAlignment="1">
      <alignment horizontal="center" vertical="center"/>
    </xf>
    <xf numFmtId="0" fontId="24" fillId="11" borderId="7" xfId="0" applyFont="1" applyFill="1" applyBorder="1" applyAlignment="1" applyProtection="1">
      <alignment horizontal="center" vertical="center" wrapText="1"/>
      <protection locked="0"/>
    </xf>
    <xf numFmtId="0" fontId="24" fillId="11" borderId="25" xfId="0" applyFont="1" applyFill="1" applyBorder="1" applyAlignment="1" applyProtection="1">
      <alignment horizontal="center" vertical="center" wrapText="1"/>
      <protection locked="0"/>
    </xf>
    <xf numFmtId="0" fontId="24" fillId="11" borderId="1" xfId="0" applyFont="1" applyFill="1" applyBorder="1" applyAlignment="1" applyProtection="1">
      <alignment horizontal="center" vertical="center" wrapText="1"/>
      <protection locked="0"/>
    </xf>
    <xf numFmtId="0" fontId="24" fillId="11" borderId="23" xfId="0" applyFont="1" applyFill="1" applyBorder="1" applyAlignment="1" applyProtection="1">
      <alignment horizontal="center" vertical="center" wrapText="1"/>
      <protection locked="0"/>
    </xf>
    <xf numFmtId="0" fontId="24" fillId="10" borderId="7" xfId="0" applyFont="1" applyFill="1" applyBorder="1" applyAlignment="1" applyProtection="1">
      <alignment horizontal="center" vertical="center" wrapText="1"/>
      <protection locked="0"/>
    </xf>
    <xf numFmtId="0" fontId="24" fillId="10" borderId="27"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wrapText="1"/>
      <protection locked="0"/>
    </xf>
    <xf numFmtId="0" fontId="24" fillId="10" borderId="23" xfId="0" applyFont="1" applyFill="1" applyBorder="1" applyAlignment="1" applyProtection="1">
      <alignment horizontal="center" vertical="center" wrapText="1"/>
      <protection locked="0"/>
    </xf>
    <xf numFmtId="0" fontId="24" fillId="10" borderId="25"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5" fillId="11" borderId="26" xfId="0" applyFont="1" applyFill="1" applyBorder="1" applyAlignment="1" applyProtection="1">
      <alignment horizontal="center" vertical="center" wrapText="1"/>
      <protection locked="0"/>
    </xf>
    <xf numFmtId="0" fontId="25" fillId="11" borderId="1" xfId="0" applyFont="1" applyFill="1" applyBorder="1" applyAlignment="1" applyProtection="1">
      <alignment horizontal="center" vertical="center" wrapText="1"/>
      <protection locked="0"/>
    </xf>
    <xf numFmtId="0" fontId="25" fillId="11" borderId="23" xfId="0" applyFont="1" applyFill="1" applyBorder="1" applyAlignment="1" applyProtection="1">
      <alignment horizontal="center" vertical="center" wrapText="1"/>
      <protection locked="0"/>
    </xf>
    <xf numFmtId="0" fontId="25" fillId="11" borderId="27" xfId="0" applyFont="1" applyFill="1" applyBorder="1" applyAlignment="1" applyProtection="1">
      <alignment horizontal="center" vertical="center" wrapText="1"/>
      <protection locked="0"/>
    </xf>
    <xf numFmtId="0" fontId="25" fillId="11" borderId="25" xfId="0" applyFont="1" applyFill="1" applyBorder="1" applyAlignment="1" applyProtection="1">
      <alignment horizontal="center" vertical="center" wrapText="1"/>
      <protection locked="0"/>
    </xf>
    <xf numFmtId="0" fontId="25" fillId="11" borderId="19" xfId="0" applyFont="1" applyFill="1" applyBorder="1" applyAlignment="1" applyProtection="1">
      <alignment horizontal="center" vertical="center" wrapText="1"/>
      <protection locked="0"/>
    </xf>
    <xf numFmtId="0" fontId="25" fillId="11" borderId="24" xfId="0" applyFont="1" applyFill="1" applyBorder="1" applyAlignment="1" applyProtection="1">
      <alignment horizontal="center" vertical="center" wrapText="1"/>
      <protection locked="0"/>
    </xf>
    <xf numFmtId="0" fontId="25" fillId="11" borderId="21"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4" fillId="11" borderId="2" xfId="0" applyFont="1" applyFill="1" applyBorder="1" applyAlignment="1" applyProtection="1">
      <alignment horizontal="center" vertical="center" wrapText="1"/>
      <protection locked="0"/>
    </xf>
    <xf numFmtId="0" fontId="25" fillId="10" borderId="7" xfId="0" applyFont="1" applyFill="1" applyBorder="1" applyAlignment="1" applyProtection="1">
      <alignment horizontal="center" vertical="center" wrapText="1"/>
      <protection locked="0"/>
    </xf>
    <xf numFmtId="0" fontId="25" fillId="10" borderId="23"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7" borderId="5" xfId="0" applyFont="1" applyFill="1" applyBorder="1" applyAlignment="1">
      <alignment horizontal="center" vertical="center" wrapText="1"/>
    </xf>
    <xf numFmtId="0" fontId="11" fillId="0" borderId="20" xfId="0" applyFont="1" applyBorder="1" applyAlignment="1">
      <alignment horizontal="center" vertical="center" wrapText="1"/>
    </xf>
    <xf numFmtId="0" fontId="0" fillId="0" borderId="7" xfId="0" applyBorder="1" applyAlignment="1">
      <alignment horizontal="center" vertical="center"/>
    </xf>
    <xf numFmtId="0" fontId="25" fillId="10" borderId="19"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24" fillId="12" borderId="2" xfId="0" applyFont="1" applyFill="1" applyBorder="1" applyAlignment="1" applyProtection="1">
      <alignment horizontal="center" vertical="center" wrapText="1"/>
      <protection locked="0"/>
    </xf>
    <xf numFmtId="0" fontId="24" fillId="11" borderId="19" xfId="0" applyFont="1" applyFill="1" applyBorder="1" applyAlignment="1" applyProtection="1">
      <alignment horizontal="center" vertical="center" wrapText="1"/>
      <protection locked="0"/>
    </xf>
    <xf numFmtId="0" fontId="25" fillId="10" borderId="25" xfId="0" applyFont="1" applyFill="1" applyBorder="1" applyAlignment="1" applyProtection="1">
      <alignment horizontal="center" vertical="center" wrapText="1"/>
      <protection locked="0"/>
    </xf>
    <xf numFmtId="0" fontId="24" fillId="11" borderId="24" xfId="0" applyFont="1" applyFill="1" applyBorder="1" applyAlignment="1" applyProtection="1">
      <alignment horizontal="center" vertical="center" wrapText="1"/>
      <protection locked="0"/>
    </xf>
    <xf numFmtId="0" fontId="25" fillId="10" borderId="26"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25" fillId="10" borderId="24" xfId="0" applyFont="1" applyFill="1" applyBorder="1" applyAlignment="1" applyProtection="1">
      <alignment horizontal="center" vertical="center" wrapText="1"/>
      <protection locked="0"/>
    </xf>
    <xf numFmtId="0" fontId="24" fillId="11" borderId="26" xfId="0" applyFont="1" applyFill="1" applyBorder="1" applyAlignment="1" applyProtection="1">
      <alignment horizontal="center" vertical="center" wrapText="1"/>
      <protection locked="0"/>
    </xf>
    <xf numFmtId="0" fontId="25" fillId="10" borderId="27" xfId="0" applyFont="1" applyFill="1" applyBorder="1" applyAlignment="1" applyProtection="1">
      <alignment horizontal="center" vertical="center" wrapText="1"/>
      <protection locked="0"/>
    </xf>
    <xf numFmtId="0" fontId="24" fillId="11" borderId="27" xfId="0" applyFont="1" applyFill="1" applyBorder="1" applyAlignment="1" applyProtection="1">
      <alignment horizontal="center" vertical="center" wrapText="1"/>
      <protection locked="0"/>
    </xf>
    <xf numFmtId="0" fontId="27" fillId="12" borderId="2" xfId="0" applyFont="1" applyFill="1" applyBorder="1" applyAlignment="1" applyProtection="1">
      <alignment horizontal="center" vertical="center" wrapText="1"/>
      <protection locked="0"/>
    </xf>
    <xf numFmtId="0" fontId="27" fillId="10" borderId="21" xfId="0" applyFont="1" applyFill="1" applyBorder="1" applyAlignment="1" applyProtection="1">
      <alignment horizontal="center" vertical="center" wrapText="1"/>
      <protection locked="0"/>
    </xf>
    <xf numFmtId="0" fontId="27" fillId="10" borderId="1" xfId="0" applyFont="1" applyFill="1" applyBorder="1" applyAlignment="1" applyProtection="1">
      <alignment horizontal="center" vertical="center" wrapText="1"/>
      <protection locked="0"/>
    </xf>
    <xf numFmtId="0" fontId="27" fillId="10" borderId="23" xfId="0" applyFont="1" applyFill="1" applyBorder="1" applyAlignment="1" applyProtection="1">
      <alignment horizontal="center" vertical="center" wrapText="1"/>
      <protection locked="0"/>
    </xf>
    <xf numFmtId="0" fontId="27" fillId="11" borderId="23" xfId="0" applyFont="1" applyFill="1" applyBorder="1" applyAlignment="1" applyProtection="1">
      <alignment horizontal="center" vertical="center" wrapText="1"/>
      <protection locked="0"/>
    </xf>
    <xf numFmtId="0" fontId="27" fillId="10" borderId="25" xfId="0" applyFont="1" applyFill="1" applyBorder="1" applyAlignment="1" applyProtection="1">
      <alignment horizontal="center" vertical="center" wrapText="1"/>
      <protection locked="0"/>
    </xf>
    <xf numFmtId="0" fontId="27" fillId="11" borderId="25" xfId="0" applyFont="1" applyFill="1" applyBorder="1" applyAlignment="1" applyProtection="1">
      <alignment horizontal="center" vertical="center" wrapText="1"/>
      <protection locked="0"/>
    </xf>
    <xf numFmtId="0" fontId="27" fillId="12" borderId="1" xfId="0" applyFont="1" applyFill="1" applyBorder="1" applyAlignment="1" applyProtection="1">
      <alignment horizontal="center" vertical="center" wrapText="1"/>
      <protection locked="0"/>
    </xf>
    <xf numFmtId="0" fontId="27" fillId="12" borderId="23" xfId="0" applyFont="1" applyFill="1" applyBorder="1" applyAlignment="1" applyProtection="1">
      <alignment horizontal="center" vertical="center" wrapText="1"/>
      <protection locked="0"/>
    </xf>
    <xf numFmtId="0" fontId="27" fillId="10" borderId="31" xfId="0" applyFont="1" applyFill="1" applyBorder="1" applyAlignment="1" applyProtection="1">
      <alignment horizontal="center" vertical="center" wrapText="1"/>
      <protection locked="0"/>
    </xf>
    <xf numFmtId="0" fontId="27" fillId="12" borderId="7" xfId="0" applyFont="1" applyFill="1" applyBorder="1" applyAlignment="1" applyProtection="1">
      <alignment horizontal="center" vertical="center" wrapText="1"/>
      <protection locked="0"/>
    </xf>
    <xf numFmtId="0" fontId="27" fillId="11" borderId="38" xfId="0" applyFont="1" applyFill="1" applyBorder="1" applyAlignment="1" applyProtection="1">
      <alignment horizontal="center" vertical="center" wrapText="1"/>
      <protection locked="0"/>
    </xf>
    <xf numFmtId="0" fontId="27" fillId="10" borderId="28" xfId="0" applyFont="1" applyFill="1" applyBorder="1" applyAlignment="1" applyProtection="1">
      <alignment horizontal="center" vertical="center" wrapText="1"/>
      <protection locked="0"/>
    </xf>
    <xf numFmtId="0" fontId="27" fillId="12" borderId="22" xfId="0" applyFont="1" applyFill="1" applyBorder="1" applyAlignment="1" applyProtection="1">
      <alignment horizontal="center" vertical="center" wrapText="1"/>
      <protection locked="0"/>
    </xf>
    <xf numFmtId="0" fontId="27" fillId="10" borderId="29" xfId="0" applyFont="1" applyFill="1" applyBorder="1" applyAlignment="1" applyProtection="1">
      <alignment horizontal="center" vertical="center" wrapText="1"/>
      <protection locked="0"/>
    </xf>
    <xf numFmtId="0" fontId="27" fillId="12" borderId="21" xfId="0" applyFont="1" applyFill="1" applyBorder="1" applyAlignment="1" applyProtection="1">
      <alignment horizontal="center" vertical="center" wrapText="1"/>
      <protection locked="0"/>
    </xf>
    <xf numFmtId="0" fontId="27" fillId="12" borderId="31" xfId="0" applyFont="1" applyFill="1" applyBorder="1" applyAlignment="1" applyProtection="1">
      <alignment horizontal="center" vertical="center" wrapText="1"/>
      <protection locked="0"/>
    </xf>
    <xf numFmtId="0" fontId="27" fillId="12" borderId="33" xfId="0" applyFont="1" applyFill="1" applyBorder="1" applyAlignment="1" applyProtection="1">
      <alignment horizontal="center" vertical="center" wrapText="1"/>
      <protection locked="0"/>
    </xf>
    <xf numFmtId="0" fontId="27" fillId="12" borderId="20" xfId="0" applyFont="1" applyFill="1" applyBorder="1" applyAlignment="1" applyProtection="1">
      <alignment horizontal="center" vertical="center" wrapText="1"/>
      <protection locked="0"/>
    </xf>
    <xf numFmtId="0" fontId="27" fillId="12" borderId="35" xfId="0" applyFont="1" applyFill="1" applyBorder="1" applyAlignment="1" applyProtection="1">
      <alignment horizontal="center" vertical="center" wrapText="1"/>
      <protection locked="0"/>
    </xf>
    <xf numFmtId="0" fontId="27" fillId="12" borderId="13" xfId="0" applyFont="1" applyFill="1" applyBorder="1" applyAlignment="1" applyProtection="1">
      <alignment horizontal="center" vertical="center" wrapText="1"/>
      <protection locked="0"/>
    </xf>
    <xf numFmtId="0" fontId="27" fillId="10" borderId="38" xfId="0" applyFont="1" applyFill="1" applyBorder="1" applyAlignment="1" applyProtection="1">
      <alignment horizontal="center" vertical="center" wrapText="1"/>
      <protection locked="0"/>
    </xf>
    <xf numFmtId="0" fontId="27" fillId="11" borderId="35" xfId="0" applyFont="1" applyFill="1" applyBorder="1" applyAlignment="1" applyProtection="1">
      <alignment horizontal="center" vertical="center" wrapText="1"/>
      <protection locked="0"/>
    </xf>
    <xf numFmtId="0" fontId="27" fillId="13" borderId="29" xfId="0" applyFont="1" applyFill="1" applyBorder="1" applyAlignment="1" applyProtection="1">
      <alignment horizontal="center" vertical="center" wrapText="1"/>
      <protection locked="0"/>
    </xf>
    <xf numFmtId="0" fontId="27" fillId="13" borderId="30" xfId="0" applyFont="1" applyFill="1" applyBorder="1" applyAlignment="1" applyProtection="1">
      <alignment horizontal="center" vertical="center" wrapText="1"/>
      <protection locked="0"/>
    </xf>
    <xf numFmtId="0" fontId="27" fillId="13" borderId="38" xfId="0" applyFont="1" applyFill="1" applyBorder="1" applyAlignment="1" applyProtection="1">
      <alignment horizontal="center" vertical="center" wrapText="1"/>
      <protection locked="0"/>
    </xf>
    <xf numFmtId="0" fontId="27" fillId="13" borderId="26" xfId="0" applyFont="1" applyFill="1" applyBorder="1" applyAlignment="1" applyProtection="1">
      <alignment horizontal="center" vertical="center" wrapText="1"/>
      <protection locked="0"/>
    </xf>
    <xf numFmtId="0" fontId="27" fillId="13" borderId="28" xfId="0" applyFont="1" applyFill="1" applyBorder="1" applyAlignment="1" applyProtection="1">
      <alignment horizontal="center" vertical="center" wrapText="1"/>
      <protection locked="0"/>
    </xf>
    <xf numFmtId="0" fontId="27" fillId="13" borderId="31" xfId="0"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7" fillId="13" borderId="7" xfId="0" applyFont="1" applyFill="1" applyBorder="1" applyAlignment="1" applyProtection="1">
      <alignment horizontal="center" vertical="center" wrapText="1"/>
      <protection locked="0"/>
    </xf>
    <xf numFmtId="0" fontId="27" fillId="10" borderId="37" xfId="0" applyFont="1" applyFill="1" applyBorder="1" applyAlignment="1" applyProtection="1">
      <alignment horizontal="center" vertical="center" wrapText="1"/>
      <protection locked="0"/>
    </xf>
    <xf numFmtId="0" fontId="25" fillId="11" borderId="22" xfId="0" applyFont="1" applyFill="1" applyBorder="1" applyAlignment="1" applyProtection="1">
      <alignment horizontal="center" vertical="center" wrapText="1"/>
      <protection locked="0"/>
    </xf>
    <xf numFmtId="0" fontId="24" fillId="11" borderId="22" xfId="0" applyFont="1" applyFill="1" applyBorder="1" applyAlignment="1" applyProtection="1">
      <alignment horizontal="center" vertical="center" wrapText="1"/>
      <protection locked="0"/>
    </xf>
    <xf numFmtId="0" fontId="26"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37"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center" vertical="center" wrapText="1"/>
      <protection locked="0"/>
    </xf>
    <xf numFmtId="0" fontId="24" fillId="11" borderId="30" xfId="0" applyFont="1" applyFill="1" applyBorder="1" applyAlignment="1" applyProtection="1">
      <alignment horizontal="center" vertical="center" wrapText="1"/>
      <protection locked="0"/>
    </xf>
    <xf numFmtId="0" fontId="24" fillId="12" borderId="34" xfId="0" applyFont="1" applyFill="1" applyBorder="1" applyAlignment="1" applyProtection="1">
      <alignment horizontal="center" vertical="center" wrapText="1"/>
      <protection locked="0"/>
    </xf>
    <xf numFmtId="0" fontId="24" fillId="13" borderId="25" xfId="0" applyFont="1" applyFill="1" applyBorder="1" applyAlignment="1" applyProtection="1">
      <alignment horizontal="center" vertical="center" wrapText="1"/>
      <protection locked="0"/>
    </xf>
    <xf numFmtId="0" fontId="24" fillId="13" borderId="38" xfId="0" applyFont="1" applyFill="1" applyBorder="1" applyAlignment="1" applyProtection="1">
      <alignment horizontal="center" vertical="center" wrapText="1"/>
      <protection locked="0"/>
    </xf>
    <xf numFmtId="0" fontId="24" fillId="10" borderId="32" xfId="0" applyFont="1" applyFill="1" applyBorder="1" applyAlignment="1" applyProtection="1">
      <alignment horizontal="center" vertical="center" wrapText="1"/>
      <protection locked="0"/>
    </xf>
    <xf numFmtId="0" fontId="24" fillId="10" borderId="31" xfId="0" applyFont="1" applyFill="1" applyBorder="1" applyAlignment="1" applyProtection="1">
      <alignment horizontal="center" vertical="center" wrapText="1"/>
      <protection locked="0"/>
    </xf>
    <xf numFmtId="0" fontId="24" fillId="13" borderId="28" xfId="0" applyFont="1" applyFill="1" applyBorder="1" applyAlignment="1" applyProtection="1">
      <alignment horizontal="center" vertical="center" wrapText="1"/>
      <protection locked="0"/>
    </xf>
    <xf numFmtId="0" fontId="24" fillId="13" borderId="31" xfId="0" applyFont="1" applyFill="1" applyBorder="1" applyAlignment="1" applyProtection="1">
      <alignment horizontal="center" vertical="center" wrapText="1"/>
      <protection locked="0"/>
    </xf>
    <xf numFmtId="0" fontId="24" fillId="10" borderId="28" xfId="0" applyFont="1" applyFill="1" applyBorder="1" applyAlignment="1" applyProtection="1">
      <alignment horizontal="center" vertical="center" wrapText="1"/>
      <protection locked="0"/>
    </xf>
    <xf numFmtId="0" fontId="24" fillId="10" borderId="22" xfId="0" applyFont="1" applyFill="1" applyBorder="1" applyAlignment="1" applyProtection="1">
      <alignment horizontal="center" vertical="center" wrapText="1"/>
      <protection locked="0"/>
    </xf>
    <xf numFmtId="0" fontId="24" fillId="13" borderId="36" xfId="0" applyFont="1" applyFill="1" applyBorder="1" applyAlignment="1" applyProtection="1">
      <alignment horizontal="center" vertical="center" wrapText="1"/>
      <protection locked="0"/>
    </xf>
    <xf numFmtId="0" fontId="26" fillId="12" borderId="2" xfId="0" applyFont="1" applyFill="1" applyBorder="1" applyAlignment="1" applyProtection="1">
      <alignment horizontal="center" vertical="center" wrapText="1"/>
      <protection locked="0"/>
    </xf>
    <xf numFmtId="0" fontId="24" fillId="13" borderId="26" xfId="0" applyFont="1" applyFill="1" applyBorder="1" applyAlignment="1" applyProtection="1">
      <alignment horizontal="center" vertical="center" wrapText="1"/>
      <protection locked="0"/>
    </xf>
    <xf numFmtId="0" fontId="24" fillId="10" borderId="21" xfId="0" applyFont="1" applyFill="1" applyBorder="1" applyAlignment="1" applyProtection="1">
      <alignment horizontal="center" vertical="center" wrapText="1"/>
      <protection locked="0"/>
    </xf>
  </cellXfs>
  <cellStyles count="2">
    <cellStyle name="Hyperlink" xfId="1" builtinId="8"/>
    <cellStyle name="Standaard" xfId="0" builtinId="0"/>
  </cellStyles>
  <dxfs count="5">
    <dxf>
      <font>
        <b val="0"/>
        <i val="0"/>
        <color rgb="FFFFFF00"/>
      </font>
      <fill>
        <patternFill>
          <bgColor rgb="FFCC0066"/>
        </patternFill>
      </fill>
      <border>
        <left/>
        <right/>
        <top/>
        <bottom/>
      </border>
    </dxf>
    <dxf>
      <font>
        <b/>
        <i val="0"/>
        <color rgb="FFC00000"/>
      </font>
      <fill>
        <patternFill>
          <bgColor rgb="FFFFFF00"/>
        </patternFill>
      </fill>
    </dxf>
    <dxf>
      <font>
        <b/>
        <i val="0"/>
        <condense val="0"/>
        <extend val="0"/>
        <color indexed="13"/>
      </font>
      <fill>
        <patternFill>
          <bgColor indexed="17"/>
        </patternFill>
      </fill>
    </dxf>
    <dxf>
      <font>
        <b/>
        <i val="0"/>
        <condense val="0"/>
        <extend val="0"/>
        <color indexed="13"/>
      </font>
      <fill>
        <patternFill>
          <bgColor indexed="1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alllinks"/><Relationship Id="rId2" Type="http://schemas.openxmlformats.org/officeDocument/2006/relationships/image" Target="../media/image1.png"/><Relationship Id="rId1" Type="http://schemas.openxmlformats.org/officeDocument/2006/relationships/hyperlink" Target="http://www.volkskrant.nl/" TargetMode="External"/><Relationship Id="rId4" Type="http://schemas.openxmlformats.org/officeDocument/2006/relationships/hyperlink" Target="#allrechts"/></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9525</xdr:rowOff>
    </xdr:from>
    <xdr:to>
      <xdr:col>17</xdr:col>
      <xdr:colOff>0</xdr:colOff>
      <xdr:row>19</xdr:row>
      <xdr:rowOff>0</xdr:rowOff>
    </xdr:to>
    <xdr:sp macro="" textlink="">
      <xdr:nvSpPr>
        <xdr:cNvPr id="1221"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222"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223"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224"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editAs="oneCell">
    <xdr:from>
      <xdr:col>4</xdr:col>
      <xdr:colOff>0</xdr:colOff>
      <xdr:row>0</xdr:row>
      <xdr:rowOff>0</xdr:rowOff>
    </xdr:from>
    <xdr:to>
      <xdr:col>6</xdr:col>
      <xdr:colOff>361950</xdr:colOff>
      <xdr:row>0</xdr:row>
      <xdr:rowOff>152400</xdr:rowOff>
    </xdr:to>
    <xdr:pic>
      <xdr:nvPicPr>
        <xdr:cNvPr id="1225" name="Picture 41" descr="de Volkskra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0" y="0"/>
          <a:ext cx="1238250" cy="152400"/>
        </a:xfrm>
        <a:prstGeom prst="rect">
          <a:avLst/>
        </a:prstGeom>
        <a:noFill/>
        <a:ln w="9525">
          <a:noFill/>
          <a:miter lim="800000"/>
          <a:headEnd/>
          <a:tailEnd/>
        </a:ln>
      </xdr:spPr>
    </xdr:pic>
    <xdr:clientData/>
  </xdr:twoCellAnchor>
  <xdr:twoCellAnchor>
    <xdr:from>
      <xdr:col>8</xdr:col>
      <xdr:colOff>0</xdr:colOff>
      <xdr:row>10</xdr:row>
      <xdr:rowOff>9525</xdr:rowOff>
    </xdr:from>
    <xdr:to>
      <xdr:col>17</xdr:col>
      <xdr:colOff>0</xdr:colOff>
      <xdr:row>19</xdr:row>
      <xdr:rowOff>0</xdr:rowOff>
    </xdr:to>
    <xdr:sp macro="" textlink="">
      <xdr:nvSpPr>
        <xdr:cNvPr id="1226"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227"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5" name="Line 8"/>
        <xdr:cNvSpPr>
          <a:spLocks noChangeShapeType="1"/>
        </xdr:cNvSpPr>
      </xdr:nvSpPr>
      <xdr:spPr bwMode="auto">
        <a:xfrm>
          <a:off x="3151909" y="3542434"/>
          <a:ext cx="3896591" cy="3731202"/>
        </a:xfrm>
        <a:prstGeom prst="line">
          <a:avLst/>
        </a:prstGeom>
        <a:ln>
          <a:headEnd/>
          <a:tailEnd/>
        </a:ln>
      </xdr:spPr>
      <xdr:style>
        <a:lnRef idx="1">
          <a:schemeClr val="accent3"/>
        </a:lnRef>
        <a:fillRef idx="0">
          <a:schemeClr val="accent3"/>
        </a:fillRef>
        <a:effectRef idx="0">
          <a:schemeClr val="accent3"/>
        </a:effectRef>
        <a:fontRef idx="minor">
          <a:schemeClr val="tx1"/>
        </a:fontRef>
      </xdr:style>
      <xdr:txBody>
        <a:bodyPr/>
        <a:lstStyle/>
        <a:p>
          <a:endParaRPr lang="nl-NL"/>
        </a:p>
      </xdr:txBody>
    </xdr:sp>
    <xdr:clientData/>
  </xdr:twoCellAnchor>
  <xdr:twoCellAnchor>
    <xdr:from>
      <xdr:col>8</xdr:col>
      <xdr:colOff>33618</xdr:colOff>
      <xdr:row>9</xdr:row>
      <xdr:rowOff>390525</xdr:rowOff>
    </xdr:from>
    <xdr:to>
      <xdr:col>17</xdr:col>
      <xdr:colOff>33618</xdr:colOff>
      <xdr:row>18</xdr:row>
      <xdr:rowOff>381001</xdr:rowOff>
    </xdr:to>
    <xdr:sp macro="" textlink="">
      <xdr:nvSpPr>
        <xdr:cNvPr id="1916" name="Line 9"/>
        <xdr:cNvSpPr>
          <a:spLocks noChangeShapeType="1"/>
        </xdr:cNvSpPr>
      </xdr:nvSpPr>
      <xdr:spPr bwMode="auto">
        <a:xfrm flipV="1">
          <a:off x="3204883" y="3483349"/>
          <a:ext cx="3933264" cy="3722034"/>
        </a:xfrm>
        <a:prstGeom prst="line">
          <a:avLst/>
        </a:prstGeom>
        <a:ln>
          <a:headEnd/>
          <a:tailEnd/>
        </a:ln>
      </xdr:spPr>
      <xdr:style>
        <a:lnRef idx="1">
          <a:schemeClr val="accent3"/>
        </a:lnRef>
        <a:fillRef idx="0">
          <a:schemeClr val="accent3"/>
        </a:fillRef>
        <a:effectRef idx="0">
          <a:schemeClr val="accent3"/>
        </a:effectRef>
        <a:fontRef idx="minor">
          <a:schemeClr val="tx1"/>
        </a:fontRef>
      </xdr:style>
      <xdr:txBody>
        <a:bodyPr/>
        <a:lstStyle/>
        <a:p>
          <a:endParaRPr lang="nl-NL"/>
        </a:p>
      </xdr:txBody>
    </xdr:sp>
    <xdr:clientData/>
  </xdr:twoCellAnchor>
  <xdr:twoCellAnchor>
    <xdr:from>
      <xdr:col>16</xdr:col>
      <xdr:colOff>27215</xdr:colOff>
      <xdr:row>0</xdr:row>
      <xdr:rowOff>27213</xdr:rowOff>
    </xdr:from>
    <xdr:to>
      <xdr:col>19</xdr:col>
      <xdr:colOff>204107</xdr:colOff>
      <xdr:row>3</xdr:row>
      <xdr:rowOff>13608</xdr:rowOff>
    </xdr:to>
    <xdr:sp macro="[0]!Allesleeg" textlink="">
      <xdr:nvSpPr>
        <xdr:cNvPr id="11" name="Rechthoek 10"/>
        <xdr:cNvSpPr/>
      </xdr:nvSpPr>
      <xdr:spPr>
        <a:xfrm>
          <a:off x="6667501" y="27213"/>
          <a:ext cx="1319892" cy="5987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3600">
              <a:solidFill>
                <a:schemeClr val="bg1">
                  <a:lumMod val="95000"/>
                </a:schemeClr>
              </a:solidFill>
            </a:rPr>
            <a:t>NEW</a:t>
          </a:r>
        </a:p>
      </xdr:txBody>
    </xdr:sp>
    <xdr:clientData/>
  </xdr:twoCellAnchor>
  <xdr:twoCellAnchor>
    <xdr:from>
      <xdr:col>14</xdr:col>
      <xdr:colOff>108857</xdr:colOff>
      <xdr:row>3</xdr:row>
      <xdr:rowOff>394608</xdr:rowOff>
    </xdr:from>
    <xdr:to>
      <xdr:col>15</xdr:col>
      <xdr:colOff>231322</xdr:colOff>
      <xdr:row>5</xdr:row>
      <xdr:rowOff>122465</xdr:rowOff>
    </xdr:to>
    <xdr:sp macro="[0]!Allesleeg" textlink="">
      <xdr:nvSpPr>
        <xdr:cNvPr id="13" name="Rechthoek 12">
          <a:hlinkClick xmlns:r="http://schemas.openxmlformats.org/officeDocument/2006/relationships" r:id="rId3"/>
        </xdr:cNvPr>
        <xdr:cNvSpPr/>
      </xdr:nvSpPr>
      <xdr:spPr>
        <a:xfrm>
          <a:off x="5878286" y="1006929"/>
          <a:ext cx="557893" cy="544286"/>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4000">
              <a:solidFill>
                <a:schemeClr val="bg1">
                  <a:lumMod val="95000"/>
                </a:schemeClr>
              </a:solidFill>
            </a:rPr>
            <a:t>L</a:t>
          </a:r>
        </a:p>
      </xdr:txBody>
    </xdr:sp>
    <xdr:clientData/>
  </xdr:twoCellAnchor>
  <xdr:twoCellAnchor>
    <xdr:from>
      <xdr:col>15</xdr:col>
      <xdr:colOff>367392</xdr:colOff>
      <xdr:row>3</xdr:row>
      <xdr:rowOff>394607</xdr:rowOff>
    </xdr:from>
    <xdr:to>
      <xdr:col>17</xdr:col>
      <xdr:colOff>54428</xdr:colOff>
      <xdr:row>5</xdr:row>
      <xdr:rowOff>122464</xdr:rowOff>
    </xdr:to>
    <xdr:sp macro="[0]!Allesleeg" textlink="">
      <xdr:nvSpPr>
        <xdr:cNvPr id="14" name="Rechthoek 13">
          <a:hlinkClick xmlns:r="http://schemas.openxmlformats.org/officeDocument/2006/relationships" r:id="rId4"/>
        </xdr:cNvPr>
        <xdr:cNvSpPr/>
      </xdr:nvSpPr>
      <xdr:spPr>
        <a:xfrm>
          <a:off x="6572249" y="1006928"/>
          <a:ext cx="557893" cy="544286"/>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4000">
              <a:solidFill>
                <a:schemeClr val="bg1">
                  <a:lumMod val="95000"/>
                </a:schemeClr>
              </a:solidFill>
            </a:rPr>
            <a:t>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9525</xdr:rowOff>
    </xdr:from>
    <xdr:to>
      <xdr:col>17</xdr:col>
      <xdr:colOff>0</xdr:colOff>
      <xdr:row>19</xdr:row>
      <xdr:rowOff>0</xdr:rowOff>
    </xdr:to>
    <xdr:sp macro="" textlink="">
      <xdr:nvSpPr>
        <xdr:cNvPr id="3188"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3189"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3190"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3191"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3192"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3193"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9" name="Line 8"/>
        <xdr:cNvSpPr>
          <a:spLocks noChangeShapeType="1"/>
        </xdr:cNvSpPr>
      </xdr:nvSpPr>
      <xdr:spPr bwMode="auto">
        <a:xfrm>
          <a:off x="3181350" y="3476625"/>
          <a:ext cx="3943350" cy="3676650"/>
        </a:xfrm>
        <a:prstGeom prst="line">
          <a:avLst/>
        </a:prstGeom>
        <a:ln>
          <a:headEnd/>
          <a:tailEnd/>
        </a:ln>
      </xdr:spPr>
      <xdr:style>
        <a:lnRef idx="1">
          <a:schemeClr val="accent3"/>
        </a:lnRef>
        <a:fillRef idx="0">
          <a:schemeClr val="accent3"/>
        </a:fillRef>
        <a:effectRef idx="0">
          <a:schemeClr val="accent3"/>
        </a:effectRef>
        <a:fontRef idx="minor">
          <a:schemeClr val="tx1"/>
        </a:fontRef>
      </xdr:style>
      <xdr:txBody>
        <a:bodyPr/>
        <a:lstStyle/>
        <a:p>
          <a:endParaRPr lang="nl-NL"/>
        </a:p>
      </xdr:txBody>
    </xdr:sp>
    <xdr:clientData/>
  </xdr:twoCellAnchor>
  <xdr:twoCellAnchor>
    <xdr:from>
      <xdr:col>8</xdr:col>
      <xdr:colOff>0</xdr:colOff>
      <xdr:row>10</xdr:row>
      <xdr:rowOff>9525</xdr:rowOff>
    </xdr:from>
    <xdr:to>
      <xdr:col>17</xdr:col>
      <xdr:colOff>0</xdr:colOff>
      <xdr:row>19</xdr:row>
      <xdr:rowOff>0</xdr:rowOff>
    </xdr:to>
    <xdr:sp macro="" textlink="">
      <xdr:nvSpPr>
        <xdr:cNvPr id="10" name="Line 9"/>
        <xdr:cNvSpPr>
          <a:spLocks noChangeShapeType="1"/>
        </xdr:cNvSpPr>
      </xdr:nvSpPr>
      <xdr:spPr bwMode="auto">
        <a:xfrm flipV="1">
          <a:off x="3181350" y="3476625"/>
          <a:ext cx="3943350" cy="3676650"/>
        </a:xfrm>
        <a:prstGeom prst="line">
          <a:avLst/>
        </a:prstGeom>
        <a:ln>
          <a:headEnd/>
          <a:tailEnd/>
        </a:ln>
      </xdr:spPr>
      <xdr:style>
        <a:lnRef idx="1">
          <a:schemeClr val="accent3"/>
        </a:lnRef>
        <a:fillRef idx="0">
          <a:schemeClr val="accent3"/>
        </a:fillRef>
        <a:effectRef idx="0">
          <a:schemeClr val="accent3"/>
        </a:effectRef>
        <a:fontRef idx="minor">
          <a:schemeClr val="tx1"/>
        </a:fontRef>
      </xdr:style>
      <xdr:txBody>
        <a:bodyPr/>
        <a:lstStyle/>
        <a:p>
          <a:endParaRPr lang="nl-NL"/>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Blad4"/>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Blad1">
    <pageSetUpPr autoPageBreaks="0"/>
  </sheetPr>
  <dimension ref="A1:AW157"/>
  <sheetViews>
    <sheetView showGridLines="0" showRowColHeaders="0" showZeros="0" tabSelected="1" showOutlineSymbols="0" zoomScale="81" zoomScaleNormal="81" workbookViewId="0">
      <selection activeCell="S8" sqref="S8"/>
    </sheetView>
  </sheetViews>
  <sheetFormatPr defaultRowHeight="23.25"/>
  <cols>
    <col min="1" max="1" width="1.7109375" style="1" customWidth="1"/>
    <col min="2" max="18" width="6.5703125" style="1" customWidth="1"/>
    <col min="19" max="25" width="4" style="1" customWidth="1"/>
    <col min="26" max="29" width="7" style="1" customWidth="1"/>
    <col min="30" max="36" width="4" style="1" customWidth="1"/>
    <col min="37" max="16384" width="9.140625" style="1"/>
  </cols>
  <sheetData>
    <row r="1" spans="1:44" ht="15.75" customHeight="1">
      <c r="A1" s="35"/>
      <c r="B1" s="62">
        <v>10</v>
      </c>
      <c r="C1" s="14"/>
      <c r="D1" s="73" t="s">
        <v>1</v>
      </c>
      <c r="E1" s="64"/>
      <c r="F1" s="65"/>
      <c r="G1" s="66"/>
      <c r="H1" s="12">
        <f>COUNTIF($C$5:$K$13,1)</f>
        <v>4</v>
      </c>
      <c r="I1" s="13">
        <f>COUNTIF($C$5:$K$13,2)</f>
        <v>5</v>
      </c>
      <c r="J1" s="13">
        <f>COUNTIF($C$5:$K$13,3)</f>
        <v>2</v>
      </c>
      <c r="K1" s="13">
        <f>COUNTIF($C$5:$K$13,4)</f>
        <v>5</v>
      </c>
      <c r="L1" s="13">
        <f>COUNTIF($C$5:$K$13,5)</f>
        <v>2</v>
      </c>
      <c r="M1" s="13">
        <f>COUNTIF($C$5:$K$13,6)</f>
        <v>3</v>
      </c>
      <c r="N1" s="13">
        <f>COUNTIF($C$5:$K$13,7)</f>
        <v>0</v>
      </c>
      <c r="O1" s="13">
        <f>COUNTIF($C$5:$K$13,8)</f>
        <v>1</v>
      </c>
      <c r="P1" s="13">
        <f>COUNTIF($C$5:$K$13,9)</f>
        <v>0</v>
      </c>
      <c r="Q1" s="19"/>
      <c r="R1" s="19"/>
      <c r="S1" s="19"/>
      <c r="T1" s="19"/>
      <c r="U1" s="19"/>
      <c r="V1" s="19"/>
      <c r="W1" s="19"/>
      <c r="X1" s="2"/>
      <c r="Y1" s="2"/>
      <c r="Z1" s="2"/>
      <c r="AA1" s="2"/>
      <c r="AB1" s="2"/>
      <c r="AC1" s="2"/>
      <c r="AD1" s="2"/>
      <c r="AE1" s="2"/>
      <c r="AF1" s="2"/>
      <c r="AG1" s="2"/>
      <c r="AH1" s="2"/>
      <c r="AI1" s="2"/>
      <c r="AJ1" s="2"/>
      <c r="AK1" s="2"/>
      <c r="AL1" s="2"/>
      <c r="AM1" s="2"/>
      <c r="AN1" s="2"/>
      <c r="AO1" s="2"/>
      <c r="AP1" s="2"/>
      <c r="AQ1" s="2"/>
      <c r="AR1" s="2"/>
    </row>
    <row r="2" spans="1:44" ht="15.75" customHeight="1" thickBot="1">
      <c r="A2" s="14"/>
      <c r="B2" s="63"/>
      <c r="C2" s="14"/>
      <c r="D2" s="74"/>
      <c r="E2" s="67"/>
      <c r="F2" s="68"/>
      <c r="G2" s="69"/>
      <c r="H2" s="12">
        <f>COUNTIF($I$11:$Q$19,1)</f>
        <v>6</v>
      </c>
      <c r="I2" s="13">
        <f>COUNTIF($I$11:$Q$19,2)</f>
        <v>3</v>
      </c>
      <c r="J2" s="13">
        <f>COUNTIF($I$11:$Q$19,3)</f>
        <v>2</v>
      </c>
      <c r="K2" s="13">
        <f>COUNTIF($I$11:$Q$19,4)</f>
        <v>6</v>
      </c>
      <c r="L2" s="13">
        <f>COUNTIF($I$11:$Q$19,5)</f>
        <v>4</v>
      </c>
      <c r="M2" s="13">
        <f>COUNTIF($I$11:$Q$19,6)</f>
        <v>3</v>
      </c>
      <c r="N2" s="13">
        <f>COUNTIF($I$11:$Q$19,7)</f>
        <v>2</v>
      </c>
      <c r="O2" s="13">
        <f>COUNTIF($I$11:$Q$19,8)</f>
        <v>1</v>
      </c>
      <c r="P2" s="13">
        <f>COUNTIF($I$11:$Q$19,9)</f>
        <v>1</v>
      </c>
      <c r="Q2" s="19"/>
      <c r="R2" s="19"/>
      <c r="S2" s="19"/>
      <c r="T2" s="19"/>
      <c r="U2" s="19"/>
      <c r="V2" s="19"/>
      <c r="W2" s="19"/>
      <c r="X2" s="2"/>
      <c r="Y2" s="2"/>
      <c r="Z2" s="2"/>
      <c r="AA2" s="2"/>
      <c r="AB2" s="2"/>
      <c r="AC2" s="2"/>
      <c r="AD2" s="2"/>
      <c r="AE2" s="2"/>
      <c r="AF2" s="2"/>
      <c r="AG2" s="2"/>
      <c r="AH2" s="2"/>
      <c r="AI2" s="2"/>
      <c r="AJ2" s="2"/>
      <c r="AK2" s="2"/>
      <c r="AL2" s="2"/>
      <c r="AM2" s="2"/>
      <c r="AN2" s="2"/>
      <c r="AO2" s="2"/>
      <c r="AP2" s="2"/>
      <c r="AQ2" s="2"/>
      <c r="AR2" s="2"/>
    </row>
    <row r="3" spans="1:44" ht="15.75" customHeight="1">
      <c r="A3" s="14"/>
      <c r="B3" s="39"/>
      <c r="C3" s="14"/>
      <c r="D3" s="75"/>
      <c r="E3" s="70"/>
      <c r="F3" s="71"/>
      <c r="G3" s="72"/>
      <c r="H3" s="4">
        <v>1</v>
      </c>
      <c r="I3" s="4">
        <v>2</v>
      </c>
      <c r="J3" s="4">
        <v>3</v>
      </c>
      <c r="K3" s="4">
        <v>4</v>
      </c>
      <c r="L3" s="4">
        <v>5</v>
      </c>
      <c r="M3" s="22">
        <v>6</v>
      </c>
      <c r="N3" s="22">
        <v>7</v>
      </c>
      <c r="O3" s="22">
        <v>8</v>
      </c>
      <c r="P3" s="22">
        <v>9</v>
      </c>
      <c r="Q3" s="19"/>
      <c r="R3" s="19"/>
      <c r="S3" s="19"/>
      <c r="T3" s="19"/>
      <c r="U3" s="19"/>
      <c r="V3" s="19"/>
      <c r="W3" s="19"/>
      <c r="X3" s="2"/>
      <c r="Y3" s="2"/>
      <c r="Z3" s="2"/>
      <c r="AA3" s="2"/>
      <c r="AB3" s="2"/>
      <c r="AC3" s="2"/>
      <c r="AD3" s="2"/>
      <c r="AE3" s="2"/>
      <c r="AF3" s="2"/>
      <c r="AG3" s="2"/>
      <c r="AH3" s="2"/>
      <c r="AI3" s="2"/>
      <c r="AJ3" s="2"/>
      <c r="AK3" s="2"/>
      <c r="AL3" s="2"/>
      <c r="AM3" s="2"/>
      <c r="AN3" s="2"/>
      <c r="AO3" s="2"/>
      <c r="AP3" s="2"/>
      <c r="AQ3" s="2"/>
      <c r="AR3" s="2"/>
    </row>
    <row r="4" spans="1:44" ht="32.25" customHeight="1" thickBot="1">
      <c r="A4" s="14"/>
      <c r="B4" s="24"/>
      <c r="C4" s="16">
        <f>SUM(C5:C13)</f>
        <v>3</v>
      </c>
      <c r="D4" s="36">
        <f t="shared" ref="D4:K4" si="0">SUM(D5:D13)</f>
        <v>11</v>
      </c>
      <c r="E4" s="36">
        <f t="shared" si="0"/>
        <v>6</v>
      </c>
      <c r="F4" s="36">
        <f t="shared" si="0"/>
        <v>10</v>
      </c>
      <c r="G4" s="36">
        <f t="shared" si="0"/>
        <v>13</v>
      </c>
      <c r="H4" s="36">
        <f t="shared" si="0"/>
        <v>13</v>
      </c>
      <c r="I4" s="36">
        <f t="shared" si="0"/>
        <v>9</v>
      </c>
      <c r="J4" s="36">
        <f t="shared" si="0"/>
        <v>3</v>
      </c>
      <c r="K4" s="36">
        <f t="shared" si="0"/>
        <v>8</v>
      </c>
      <c r="L4" s="34"/>
      <c r="M4" s="19"/>
      <c r="N4" s="19"/>
      <c r="O4" s="19"/>
      <c r="P4" s="19"/>
      <c r="Q4" s="19"/>
      <c r="R4" s="19"/>
      <c r="S4" s="19"/>
      <c r="T4" s="19"/>
      <c r="U4" s="19"/>
      <c r="V4" s="19"/>
      <c r="W4" s="19"/>
      <c r="X4" s="2"/>
      <c r="Y4" s="2"/>
      <c r="Z4" s="2"/>
      <c r="AA4" s="2"/>
      <c r="AB4" s="2"/>
      <c r="AC4" s="2"/>
      <c r="AD4" s="2"/>
      <c r="AE4" s="2"/>
      <c r="AF4" s="2"/>
      <c r="AG4" s="2"/>
      <c r="AH4" s="2"/>
      <c r="AI4" s="2"/>
      <c r="AJ4" s="2"/>
      <c r="AK4" s="2"/>
      <c r="AL4" s="2"/>
      <c r="AM4" s="2"/>
      <c r="AN4" s="2"/>
      <c r="AO4" s="2"/>
      <c r="AP4" s="2"/>
      <c r="AQ4" s="2"/>
      <c r="AR4" s="2"/>
    </row>
    <row r="5" spans="1:44" ht="32.25" customHeight="1" thickTop="1" thickBot="1">
      <c r="A5" s="14"/>
      <c r="B5" s="16">
        <f>SUM(C5:K5)</f>
        <v>3</v>
      </c>
      <c r="C5" s="105"/>
      <c r="D5" s="121">
        <v>1</v>
      </c>
      <c r="E5" s="94"/>
      <c r="F5" s="41"/>
      <c r="G5" s="94"/>
      <c r="H5" s="92"/>
      <c r="I5" s="95"/>
      <c r="J5" s="122">
        <v>2</v>
      </c>
      <c r="K5" s="88"/>
      <c r="L5" s="16">
        <f>SUM(C5:K5)</f>
        <v>3</v>
      </c>
      <c r="M5" s="16"/>
      <c r="N5" s="16"/>
      <c r="O5" s="33"/>
      <c r="P5" s="33"/>
      <c r="Q5" s="33"/>
      <c r="R5" s="16"/>
      <c r="S5" s="16"/>
      <c r="T5" s="16"/>
      <c r="U5" s="16"/>
      <c r="V5" s="16"/>
      <c r="W5" s="16"/>
      <c r="X5" s="2"/>
      <c r="Y5" s="32"/>
      <c r="Z5" s="32"/>
      <c r="AA5" s="32"/>
      <c r="AB5" s="32"/>
      <c r="AC5" s="32"/>
      <c r="AD5" s="32"/>
      <c r="AE5" s="32"/>
      <c r="AF5" s="2"/>
      <c r="AG5" s="2"/>
      <c r="AH5" s="2"/>
      <c r="AI5" s="2"/>
      <c r="AJ5" s="2"/>
      <c r="AK5" s="2"/>
      <c r="AL5" s="2"/>
      <c r="AM5" s="2"/>
      <c r="AN5" s="2"/>
      <c r="AO5" s="2"/>
      <c r="AP5" s="2"/>
      <c r="AQ5" s="2"/>
      <c r="AR5" s="2"/>
    </row>
    <row r="6" spans="1:44" ht="32.25" customHeight="1" thickTop="1" thickBot="1">
      <c r="A6" s="23"/>
      <c r="B6" s="16">
        <f t="shared" ref="B6:B13" si="1">SUM(C6:K6)</f>
        <v>13</v>
      </c>
      <c r="C6" s="78">
        <v>1</v>
      </c>
      <c r="D6" s="123"/>
      <c r="E6" s="106"/>
      <c r="F6" s="104"/>
      <c r="G6" s="124">
        <v>4</v>
      </c>
      <c r="H6" s="110"/>
      <c r="I6" s="107"/>
      <c r="J6" s="102"/>
      <c r="K6" s="125">
        <v>8</v>
      </c>
      <c r="L6" s="16">
        <f>SUM(C6:K6)</f>
        <v>13</v>
      </c>
      <c r="M6" s="16"/>
      <c r="N6" s="16"/>
      <c r="O6" s="16"/>
      <c r="P6" s="16"/>
      <c r="Q6" s="16"/>
      <c r="R6" s="16"/>
      <c r="S6" s="16"/>
      <c r="T6" s="16"/>
      <c r="U6" s="16"/>
      <c r="V6" s="16"/>
      <c r="W6" s="16"/>
      <c r="X6" s="2"/>
      <c r="Y6" s="32"/>
      <c r="Z6" s="32"/>
      <c r="AA6" s="32"/>
      <c r="AB6" s="32"/>
      <c r="AC6" s="32"/>
      <c r="AD6" s="32"/>
      <c r="AE6" s="32"/>
      <c r="AF6" s="2"/>
      <c r="AG6" s="2"/>
      <c r="AH6" s="2"/>
      <c r="AI6" s="2"/>
      <c r="AJ6" s="2"/>
      <c r="AK6" s="2"/>
      <c r="AL6" s="2"/>
      <c r="AM6" s="2"/>
      <c r="AN6" s="2"/>
      <c r="AO6" s="2"/>
      <c r="AP6" s="2"/>
      <c r="AQ6" s="2"/>
      <c r="AR6" s="2"/>
    </row>
    <row r="7" spans="1:44" ht="32.25" customHeight="1" thickTop="1" thickBot="1">
      <c r="A7" s="14"/>
      <c r="B7" s="16">
        <f t="shared" si="1"/>
        <v>5</v>
      </c>
      <c r="C7" s="88"/>
      <c r="D7" s="108"/>
      <c r="E7" s="111"/>
      <c r="F7" s="126">
        <v>2</v>
      </c>
      <c r="G7" s="99"/>
      <c r="H7" s="81">
        <v>3</v>
      </c>
      <c r="I7" s="127"/>
      <c r="J7" s="100"/>
      <c r="K7" s="49"/>
      <c r="L7" s="16">
        <f>SUM(C7:K7)</f>
        <v>5</v>
      </c>
      <c r="M7" s="16"/>
      <c r="N7" s="16"/>
      <c r="O7" s="16"/>
      <c r="P7" s="16"/>
      <c r="Q7" s="16"/>
      <c r="R7" s="16"/>
      <c r="S7" s="16"/>
      <c r="T7" s="16"/>
      <c r="U7" s="16"/>
      <c r="V7" s="16"/>
      <c r="W7" s="16"/>
      <c r="X7" s="2"/>
      <c r="Y7" s="32"/>
      <c r="Z7" s="32"/>
      <c r="AA7" s="32"/>
      <c r="AB7" s="32"/>
      <c r="AC7" s="32"/>
      <c r="AD7" s="32"/>
      <c r="AE7" s="32"/>
      <c r="AF7" s="2"/>
      <c r="AG7" s="2"/>
      <c r="AH7" s="2"/>
      <c r="AI7" s="2"/>
      <c r="AJ7" s="2"/>
      <c r="AK7" s="2"/>
      <c r="AL7" s="2"/>
      <c r="AM7" s="2"/>
      <c r="AN7" s="2"/>
      <c r="AO7" s="2"/>
      <c r="AP7" s="2"/>
      <c r="AQ7" s="2"/>
      <c r="AR7" s="2"/>
    </row>
    <row r="8" spans="1:44" ht="32.25" customHeight="1" thickTop="1" thickBot="1">
      <c r="A8" s="14"/>
      <c r="B8" s="16">
        <f t="shared" si="1"/>
        <v>7</v>
      </c>
      <c r="C8" s="108"/>
      <c r="D8" s="112"/>
      <c r="E8" s="128">
        <v>2</v>
      </c>
      <c r="F8" s="113"/>
      <c r="G8" s="129">
        <v>1</v>
      </c>
      <c r="H8" s="114"/>
      <c r="I8" s="130">
        <v>4</v>
      </c>
      <c r="J8" s="91"/>
      <c r="K8" s="95"/>
      <c r="L8" s="16">
        <f>SUM(C8:K8)</f>
        <v>7</v>
      </c>
      <c r="M8" s="16"/>
      <c r="N8" s="16"/>
      <c r="O8" s="30"/>
      <c r="P8" s="16" t="s">
        <v>0</v>
      </c>
      <c r="Q8" s="16"/>
      <c r="R8" s="16"/>
      <c r="S8" s="25"/>
      <c r="T8" s="16"/>
      <c r="U8" s="16"/>
      <c r="V8" s="16"/>
      <c r="W8" s="16"/>
      <c r="X8" s="2"/>
      <c r="Y8" s="32"/>
      <c r="Z8" s="32"/>
      <c r="AA8" s="32"/>
      <c r="AB8" s="32"/>
      <c r="AC8" s="32"/>
      <c r="AD8" s="32"/>
      <c r="AE8" s="32"/>
      <c r="AF8" s="2"/>
      <c r="AG8" s="2"/>
      <c r="AH8" s="2"/>
      <c r="AI8" s="2"/>
      <c r="AJ8" s="2"/>
      <c r="AK8" s="2"/>
      <c r="AL8" s="2"/>
      <c r="AM8" s="2"/>
      <c r="AN8" s="2"/>
      <c r="AO8" s="2"/>
      <c r="AP8" s="2"/>
      <c r="AQ8" s="2"/>
      <c r="AR8" s="2"/>
    </row>
    <row r="9" spans="1:44" ht="32.25" customHeight="1" thickTop="1" thickBot="1">
      <c r="A9" s="14"/>
      <c r="B9" s="16">
        <f t="shared" si="1"/>
        <v>14</v>
      </c>
      <c r="C9" s="97"/>
      <c r="D9" s="131">
        <v>4</v>
      </c>
      <c r="E9" s="97"/>
      <c r="F9" s="131">
        <v>3</v>
      </c>
      <c r="G9" s="89"/>
      <c r="H9" s="132">
        <v>6</v>
      </c>
      <c r="I9" s="90"/>
      <c r="J9" s="47">
        <v>1</v>
      </c>
      <c r="K9" s="101"/>
      <c r="L9" s="16">
        <f>SUM(C9:K9)</f>
        <v>14</v>
      </c>
      <c r="M9" s="16"/>
      <c r="N9" s="16"/>
      <c r="O9" s="16"/>
      <c r="P9" s="16"/>
      <c r="Q9" s="16"/>
      <c r="R9" s="16"/>
      <c r="S9" s="16"/>
      <c r="T9" s="16"/>
      <c r="U9" s="16"/>
      <c r="V9" s="16"/>
      <c r="W9" s="16"/>
      <c r="X9" s="2"/>
      <c r="Y9" s="32"/>
      <c r="Z9" s="32"/>
      <c r="AA9" s="32"/>
      <c r="AB9" s="32"/>
      <c r="AC9" s="32"/>
      <c r="AD9" s="32"/>
      <c r="AE9" s="32"/>
      <c r="AF9" s="2"/>
      <c r="AG9" s="2"/>
      <c r="AH9" s="2"/>
      <c r="AI9" s="2"/>
      <c r="AJ9" s="2"/>
      <c r="AK9" s="2"/>
      <c r="AL9" s="2"/>
      <c r="AM9" s="2"/>
      <c r="AN9" s="2"/>
      <c r="AO9" s="2"/>
      <c r="AP9" s="2"/>
      <c r="AQ9" s="2"/>
      <c r="AR9" s="2"/>
    </row>
    <row r="10" spans="1:44" ht="32.25" customHeight="1" thickTop="1" thickBot="1">
      <c r="A10" s="14"/>
      <c r="B10" s="16">
        <f t="shared" si="1"/>
        <v>11</v>
      </c>
      <c r="C10" s="116"/>
      <c r="D10" s="116"/>
      <c r="E10" s="133">
        <v>4</v>
      </c>
      <c r="F10" s="114"/>
      <c r="G10" s="134">
        <v>2</v>
      </c>
      <c r="H10" s="115"/>
      <c r="I10" s="135">
        <v>5</v>
      </c>
      <c r="J10" s="93"/>
      <c r="K10" s="109"/>
      <c r="L10" s="15">
        <f t="shared" ref="L10:Q10" si="2">SUM(L11:L19)</f>
        <v>11</v>
      </c>
      <c r="M10" s="15">
        <f t="shared" si="2"/>
        <v>13</v>
      </c>
      <c r="N10" s="15">
        <f t="shared" si="2"/>
        <v>8</v>
      </c>
      <c r="O10" s="15">
        <f t="shared" si="2"/>
        <v>15</v>
      </c>
      <c r="P10" s="15">
        <f t="shared" si="2"/>
        <v>17</v>
      </c>
      <c r="Q10" s="15">
        <f t="shared" si="2"/>
        <v>13</v>
      </c>
      <c r="R10" s="16">
        <f>SUM(diag1)</f>
        <v>0</v>
      </c>
      <c r="S10" s="16"/>
      <c r="T10" s="16"/>
      <c r="U10" s="16"/>
      <c r="V10" s="16"/>
      <c r="W10" s="16"/>
      <c r="X10" s="2"/>
      <c r="Y10" s="32"/>
      <c r="Z10" s="32"/>
      <c r="AA10" s="32"/>
      <c r="AB10" s="32"/>
      <c r="AC10" s="32"/>
      <c r="AD10" s="32"/>
      <c r="AE10" s="32"/>
      <c r="AF10" s="2"/>
      <c r="AG10" s="2"/>
      <c r="AH10" s="2"/>
      <c r="AI10" s="2"/>
      <c r="AJ10" s="2"/>
      <c r="AK10" s="2"/>
      <c r="AL10" s="2"/>
      <c r="AM10" s="2"/>
      <c r="AN10" s="2"/>
      <c r="AO10" s="2"/>
      <c r="AP10" s="2"/>
      <c r="AQ10" s="2"/>
      <c r="AR10" s="2"/>
    </row>
    <row r="11" spans="1:44" ht="32.25" customHeight="1" thickTop="1" thickBot="1">
      <c r="A11" s="14"/>
      <c r="B11" s="16">
        <f t="shared" si="1"/>
        <v>9</v>
      </c>
      <c r="C11" s="98"/>
      <c r="D11" s="98"/>
      <c r="E11" s="103"/>
      <c r="F11" s="132">
        <v>5</v>
      </c>
      <c r="G11" s="100"/>
      <c r="H11" s="136">
        <v>4</v>
      </c>
      <c r="I11" s="55"/>
      <c r="J11" s="37"/>
      <c r="K11" s="57"/>
      <c r="L11" s="76"/>
      <c r="M11" s="44">
        <v>1</v>
      </c>
      <c r="N11" s="139"/>
      <c r="O11" s="79">
        <v>3</v>
      </c>
      <c r="P11" s="37"/>
      <c r="Q11" s="50"/>
      <c r="R11" s="16">
        <f>SUM(I11:Q11)</f>
        <v>4</v>
      </c>
      <c r="S11" s="16"/>
      <c r="T11" s="16"/>
      <c r="U11" s="16"/>
      <c r="V11" s="16"/>
      <c r="W11" s="16"/>
      <c r="X11" s="2"/>
      <c r="Y11" s="32"/>
      <c r="Z11" s="31"/>
      <c r="AA11" s="31"/>
      <c r="AB11" s="31"/>
      <c r="AC11" s="31"/>
      <c r="AD11" s="32"/>
      <c r="AE11" s="32"/>
      <c r="AF11" s="2"/>
      <c r="AG11" s="2"/>
      <c r="AH11" s="2"/>
      <c r="AI11" s="2"/>
      <c r="AJ11" s="2"/>
      <c r="AK11" s="2"/>
      <c r="AL11" s="2"/>
      <c r="AM11" s="2"/>
      <c r="AN11" s="2"/>
      <c r="AO11" s="2"/>
      <c r="AP11" s="2"/>
      <c r="AQ11" s="2"/>
      <c r="AR11" s="2"/>
    </row>
    <row r="12" spans="1:44" ht="32.25" customHeight="1" thickTop="1" thickBot="1">
      <c r="A12" s="14"/>
      <c r="B12" s="16">
        <f t="shared" si="1"/>
        <v>8</v>
      </c>
      <c r="C12" s="137">
        <v>2</v>
      </c>
      <c r="D12" s="88"/>
      <c r="E12" s="96"/>
      <c r="F12" s="115"/>
      <c r="G12" s="45">
        <v>6</v>
      </c>
      <c r="H12" s="119"/>
      <c r="I12" s="51"/>
      <c r="J12" s="59"/>
      <c r="K12" s="52"/>
      <c r="L12" s="46">
        <v>5</v>
      </c>
      <c r="M12" s="58"/>
      <c r="N12" s="47">
        <v>2</v>
      </c>
      <c r="O12" s="42">
        <v>1</v>
      </c>
      <c r="P12" s="38"/>
      <c r="Q12" s="52"/>
      <c r="R12" s="16">
        <f t="shared" ref="R12:R19" si="3">SUM(I12:Q12)</f>
        <v>8</v>
      </c>
      <c r="S12" s="16"/>
      <c r="T12" s="16"/>
      <c r="U12" s="16"/>
      <c r="V12" s="16"/>
      <c r="W12" s="16"/>
      <c r="X12" s="2"/>
      <c r="Y12" s="32"/>
      <c r="Z12" s="31"/>
      <c r="AA12" s="31"/>
      <c r="AB12" s="31"/>
      <c r="AC12" s="31"/>
      <c r="AD12" s="32"/>
      <c r="AE12" s="32"/>
      <c r="AF12" s="2"/>
      <c r="AG12" s="2"/>
      <c r="AH12" s="2"/>
      <c r="AI12" s="2"/>
      <c r="AJ12" s="2"/>
      <c r="AK12" s="2"/>
      <c r="AL12" s="2"/>
      <c r="AM12" s="2"/>
      <c r="AN12" s="2"/>
      <c r="AO12" s="2"/>
      <c r="AP12" s="2"/>
      <c r="AQ12" s="2"/>
      <c r="AR12" s="2"/>
    </row>
    <row r="13" spans="1:44" ht="32.25" customHeight="1" thickTop="1" thickBot="1">
      <c r="A13" s="14"/>
      <c r="B13" s="16">
        <f t="shared" si="1"/>
        <v>6</v>
      </c>
      <c r="C13" s="78"/>
      <c r="D13" s="137">
        <v>6</v>
      </c>
      <c r="E13" s="96"/>
      <c r="F13" s="117"/>
      <c r="G13" s="118"/>
      <c r="H13" s="138"/>
      <c r="I13" s="120"/>
      <c r="J13" s="54"/>
      <c r="K13" s="81"/>
      <c r="L13" s="86"/>
      <c r="M13" s="80"/>
      <c r="N13" s="84"/>
      <c r="O13" s="53"/>
      <c r="P13" s="41">
        <v>2</v>
      </c>
      <c r="Q13" s="81">
        <v>4</v>
      </c>
      <c r="R13" s="16">
        <f t="shared" si="3"/>
        <v>6</v>
      </c>
      <c r="S13" s="16"/>
      <c r="T13" s="16"/>
      <c r="U13" s="16"/>
      <c r="V13" s="16"/>
      <c r="W13" s="16"/>
      <c r="X13" s="2"/>
      <c r="Y13" s="32"/>
      <c r="Z13" s="31"/>
      <c r="AA13" s="31"/>
      <c r="AB13" s="31"/>
      <c r="AC13" s="31"/>
      <c r="AD13" s="32"/>
      <c r="AE13" s="32"/>
      <c r="AF13" s="2"/>
      <c r="AG13" s="2"/>
      <c r="AH13" s="2"/>
      <c r="AI13" s="2"/>
      <c r="AJ13" s="2"/>
      <c r="AK13" s="2"/>
      <c r="AL13" s="2"/>
      <c r="AM13" s="2"/>
      <c r="AN13" s="2"/>
      <c r="AO13" s="2"/>
      <c r="AP13" s="2"/>
      <c r="AQ13" s="2"/>
      <c r="AR13" s="2"/>
    </row>
    <row r="14" spans="1:44" ht="32.25" customHeight="1" thickTop="1">
      <c r="A14" s="14"/>
      <c r="B14" s="14"/>
      <c r="C14" s="14"/>
      <c r="D14" s="14"/>
      <c r="E14" s="14"/>
      <c r="F14" s="14"/>
      <c r="G14" s="14"/>
      <c r="H14" s="18" t="s">
        <v>0</v>
      </c>
      <c r="I14" s="76"/>
      <c r="J14" s="44">
        <v>1</v>
      </c>
      <c r="K14" s="82"/>
      <c r="L14" s="55"/>
      <c r="M14" s="40">
        <v>3</v>
      </c>
      <c r="N14" s="50"/>
      <c r="O14" s="76"/>
      <c r="P14" s="44">
        <v>4</v>
      </c>
      <c r="Q14" s="82"/>
      <c r="R14" s="16">
        <f t="shared" si="3"/>
        <v>8</v>
      </c>
      <c r="S14" s="16"/>
      <c r="T14" s="16"/>
      <c r="U14" s="16"/>
      <c r="V14" s="16"/>
      <c r="W14" s="16"/>
      <c r="X14" s="2"/>
      <c r="Y14" s="32"/>
      <c r="Z14" s="31"/>
      <c r="AA14" s="31"/>
      <c r="AB14" s="31"/>
      <c r="AC14" s="31"/>
      <c r="AD14" s="32"/>
      <c r="AE14" s="32"/>
      <c r="AF14" s="2"/>
      <c r="AG14" s="2"/>
      <c r="AH14" s="2"/>
      <c r="AI14" s="2"/>
      <c r="AJ14" s="2"/>
      <c r="AK14" s="2"/>
      <c r="AL14" s="2"/>
      <c r="AM14" s="2"/>
      <c r="AN14" s="2"/>
      <c r="AO14" s="2"/>
      <c r="AP14" s="2"/>
      <c r="AQ14" s="2"/>
      <c r="AR14" s="2"/>
    </row>
    <row r="15" spans="1:44" ht="32.25" customHeight="1">
      <c r="A15" s="14"/>
      <c r="B15" s="11">
        <f>SUM(een)</f>
        <v>5</v>
      </c>
      <c r="C15" s="11">
        <f>SUM(twee)</f>
        <v>6</v>
      </c>
      <c r="D15" s="11">
        <f>SUM(drie)</f>
        <v>10</v>
      </c>
      <c r="E15" s="19"/>
      <c r="F15" s="19"/>
      <c r="G15" s="19"/>
      <c r="H15" s="18" t="s">
        <v>0</v>
      </c>
      <c r="I15" s="46">
        <v>4</v>
      </c>
      <c r="J15" s="58"/>
      <c r="K15" s="61"/>
      <c r="L15" s="42">
        <v>2</v>
      </c>
      <c r="M15" s="38"/>
      <c r="N15" s="43">
        <v>5</v>
      </c>
      <c r="O15" s="77"/>
      <c r="P15" s="58"/>
      <c r="Q15" s="47">
        <v>1</v>
      </c>
      <c r="R15" s="16">
        <f t="shared" si="3"/>
        <v>12</v>
      </c>
      <c r="S15" s="16"/>
      <c r="T15" s="16"/>
      <c r="U15" s="16"/>
      <c r="V15" s="16"/>
      <c r="W15" s="16"/>
      <c r="X15" s="2"/>
      <c r="Y15" s="32"/>
      <c r="Z15" s="31"/>
      <c r="AA15" s="31"/>
      <c r="AB15" s="31"/>
      <c r="AC15" s="31"/>
      <c r="AD15" s="32"/>
      <c r="AE15" s="32"/>
      <c r="AF15" s="2"/>
      <c r="AG15" s="2"/>
      <c r="AH15" s="2"/>
      <c r="AI15" s="2"/>
      <c r="AJ15" s="2"/>
      <c r="AK15" s="2"/>
      <c r="AL15" s="2"/>
      <c r="AM15" s="2"/>
      <c r="AN15" s="2"/>
      <c r="AO15" s="2"/>
      <c r="AP15" s="2"/>
      <c r="AQ15" s="2"/>
      <c r="AR15" s="2"/>
    </row>
    <row r="16" spans="1:44" ht="32.25" customHeight="1" thickBot="1">
      <c r="A16" s="14"/>
      <c r="B16" s="5">
        <f>SUM(vier)</f>
        <v>13</v>
      </c>
      <c r="C16" s="5">
        <f>SUM(vijf)</f>
        <v>10</v>
      </c>
      <c r="D16" s="5">
        <f>SUM(zes)</f>
        <v>15</v>
      </c>
      <c r="E16" s="19"/>
      <c r="F16" s="19"/>
      <c r="G16" s="6">
        <f>SUM(diag1)</f>
        <v>0</v>
      </c>
      <c r="H16" s="18" t="s">
        <v>0</v>
      </c>
      <c r="I16" s="83"/>
      <c r="J16" s="48">
        <v>6</v>
      </c>
      <c r="K16" s="84"/>
      <c r="L16" s="87"/>
      <c r="M16" s="41">
        <v>4</v>
      </c>
      <c r="N16" s="56"/>
      <c r="O16" s="86"/>
      <c r="P16" s="48">
        <v>5</v>
      </c>
      <c r="Q16" s="84"/>
      <c r="R16" s="16">
        <f t="shared" si="3"/>
        <v>15</v>
      </c>
      <c r="S16" s="16"/>
      <c r="T16" s="16"/>
      <c r="U16" s="16"/>
      <c r="V16" s="16"/>
      <c r="W16" s="16"/>
      <c r="X16" s="2"/>
      <c r="Y16" s="32"/>
      <c r="Z16" s="32"/>
      <c r="AA16" s="32"/>
      <c r="AB16" s="32"/>
      <c r="AC16" s="32"/>
      <c r="AD16" s="32"/>
      <c r="AE16" s="32"/>
      <c r="AF16" s="2"/>
      <c r="AG16" s="2"/>
      <c r="AH16" s="2"/>
      <c r="AI16" s="2"/>
      <c r="AJ16" s="2"/>
      <c r="AK16" s="2"/>
      <c r="AL16" s="2"/>
      <c r="AM16" s="2"/>
      <c r="AN16" s="2"/>
      <c r="AO16" s="2"/>
      <c r="AP16" s="2"/>
      <c r="AQ16" s="2"/>
      <c r="AR16" s="2"/>
    </row>
    <row r="17" spans="1:44" ht="32.25" customHeight="1" thickTop="1" thickBot="1">
      <c r="A17" s="14"/>
      <c r="B17" s="5">
        <f>SUM(zeven)</f>
        <v>9</v>
      </c>
      <c r="C17" s="9">
        <f>SUM(acht)</f>
        <v>8</v>
      </c>
      <c r="D17" s="5">
        <f>SUM(negen)</f>
        <v>0</v>
      </c>
      <c r="E17" s="5">
        <f>SUM(BB)</f>
        <v>8</v>
      </c>
      <c r="F17" s="5">
        <f>SUM(CC)</f>
        <v>10</v>
      </c>
      <c r="G17" s="19"/>
      <c r="H17" s="18" t="s">
        <v>0</v>
      </c>
      <c r="I17" s="79">
        <v>1</v>
      </c>
      <c r="J17" s="40">
        <v>7</v>
      </c>
      <c r="K17" s="85"/>
      <c r="L17" s="76"/>
      <c r="M17" s="60"/>
      <c r="N17" s="82"/>
      <c r="O17" s="55"/>
      <c r="P17" s="40">
        <v>6</v>
      </c>
      <c r="Q17" s="85">
        <v>8</v>
      </c>
      <c r="R17" s="16">
        <f t="shared" si="3"/>
        <v>22</v>
      </c>
      <c r="S17" s="16"/>
      <c r="T17" s="16"/>
      <c r="U17" s="16"/>
      <c r="V17" s="16"/>
      <c r="W17" s="16"/>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14"/>
      <c r="B18" s="21">
        <f>COUNT(C5:K13)</f>
        <v>22</v>
      </c>
      <c r="C18" s="10">
        <f>B18/81*100</f>
        <v>27.160493827160494</v>
      </c>
      <c r="D18" s="7">
        <f>SUM(DD)</f>
        <v>11</v>
      </c>
      <c r="E18" s="5">
        <f>SUM(EE)</f>
        <v>14</v>
      </c>
      <c r="F18" s="5">
        <f>SUM(FF)</f>
        <v>10</v>
      </c>
      <c r="G18" s="19"/>
      <c r="H18" s="18" t="s">
        <v>0</v>
      </c>
      <c r="I18" s="51"/>
      <c r="J18" s="38"/>
      <c r="K18" s="43">
        <v>6</v>
      </c>
      <c r="L18" s="46">
        <v>4</v>
      </c>
      <c r="M18" s="58"/>
      <c r="N18" s="47">
        <v>1</v>
      </c>
      <c r="O18" s="42">
        <v>7</v>
      </c>
      <c r="P18" s="38"/>
      <c r="Q18" s="52"/>
      <c r="R18" s="16">
        <f t="shared" si="3"/>
        <v>18</v>
      </c>
      <c r="S18" s="16"/>
      <c r="T18" s="16"/>
      <c r="U18" s="16"/>
      <c r="V18" s="16"/>
      <c r="W18" s="16"/>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14"/>
      <c r="B19" s="14"/>
      <c r="C19" s="19"/>
      <c r="D19" s="5">
        <f>SUM(GG)</f>
        <v>23</v>
      </c>
      <c r="E19" s="5">
        <f>SUM(HH)</f>
        <v>10</v>
      </c>
      <c r="F19" s="9">
        <f>SUM(II)</f>
        <v>25</v>
      </c>
      <c r="G19" s="19"/>
      <c r="H19" s="18" t="s">
        <v>0</v>
      </c>
      <c r="I19" s="53"/>
      <c r="J19" s="54"/>
      <c r="K19" s="81">
        <v>9</v>
      </c>
      <c r="L19" s="86"/>
      <c r="M19" s="48">
        <v>5</v>
      </c>
      <c r="N19" s="84"/>
      <c r="O19" s="87">
        <v>4</v>
      </c>
      <c r="P19" s="41"/>
      <c r="Q19" s="56"/>
      <c r="R19" s="16">
        <f t="shared" si="3"/>
        <v>18</v>
      </c>
      <c r="S19" s="16"/>
      <c r="T19" s="16"/>
      <c r="U19" s="16"/>
      <c r="V19" s="16"/>
      <c r="W19" s="16"/>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thickBot="1">
      <c r="A20" s="14"/>
      <c r="B20" s="14"/>
      <c r="C20" s="14"/>
      <c r="D20" s="19"/>
      <c r="E20" s="20">
        <f>COUNT(I11:Q19)</f>
        <v>28</v>
      </c>
      <c r="F20" s="10">
        <f>E20/81*100</f>
        <v>34.567901234567898</v>
      </c>
      <c r="G20" s="8">
        <f>SUM(diag2)</f>
        <v>0</v>
      </c>
      <c r="H20" s="17"/>
      <c r="I20" s="16">
        <f>SUM(I11:I19)</f>
        <v>5</v>
      </c>
      <c r="J20" s="16">
        <f>SUM(J11:J19)</f>
        <v>14</v>
      </c>
      <c r="K20" s="16">
        <f>SUM(K11:K19)</f>
        <v>15</v>
      </c>
      <c r="L20" s="16">
        <f t="shared" ref="L20:Q20" si="4">SUM(L11:L19)</f>
        <v>11</v>
      </c>
      <c r="M20" s="16">
        <f t="shared" si="4"/>
        <v>13</v>
      </c>
      <c r="N20" s="16">
        <f t="shared" si="4"/>
        <v>8</v>
      </c>
      <c r="O20" s="16">
        <f t="shared" si="4"/>
        <v>15</v>
      </c>
      <c r="P20" s="16">
        <f t="shared" si="4"/>
        <v>17</v>
      </c>
      <c r="Q20" s="16">
        <f t="shared" si="4"/>
        <v>13</v>
      </c>
      <c r="R20" s="16">
        <f>SUM(diag2)</f>
        <v>0</v>
      </c>
      <c r="S20" s="16"/>
      <c r="T20" s="16"/>
      <c r="U20" s="16"/>
      <c r="V20" s="16"/>
      <c r="W20" s="16"/>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9">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dataConsolidate function="countNums"/>
  <mergeCells count="3">
    <mergeCell ref="B1:B2"/>
    <mergeCell ref="E1:G3"/>
    <mergeCell ref="D1:D3"/>
  </mergeCells>
  <phoneticPr fontId="2" type="noConversion"/>
  <conditionalFormatting sqref="B5:B13 I20:Q20 L5:L10 M10:Q10 C4:K4 M5:N9 O6:Q9 R5:W20">
    <cfRule type="cellIs" dxfId="4" priority="18" stopIfTrue="1" operator="equal">
      <formula>45</formula>
    </cfRule>
  </conditionalFormatting>
  <conditionalFormatting sqref="H1:P2">
    <cfRule type="cellIs" dxfId="3" priority="19" stopIfTrue="1" operator="equal">
      <formula>9</formula>
    </cfRule>
  </conditionalFormatting>
  <conditionalFormatting sqref="D18:D19 E17:F19 B15:D17 G16 G20">
    <cfRule type="cellIs" dxfId="2" priority="20" stopIfTrue="1" operator="equal">
      <formula>45</formula>
    </cfRule>
  </conditionalFormatting>
  <conditionalFormatting sqref="H3:P3">
    <cfRule type="cellIs" dxfId="1" priority="16" stopIfTrue="1" operator="equal">
      <formula>$B$1</formula>
    </cfRule>
  </conditionalFormatting>
  <conditionalFormatting sqref="I11:Q19 C5:K13">
    <cfRule type="cellIs" dxfId="0" priority="3" stopIfTrue="1" operator="equal">
      <formula>$B$1</formula>
    </cfRule>
  </conditionalFormatting>
  <hyperlinks>
    <hyperlink ref="E17" location="BB" display="BB"/>
    <hyperlink ref="D17" location="negen" display="negen"/>
    <hyperlink ref="C17" location="acht" display="acht"/>
    <hyperlink ref="D16" location="zes" display="zes"/>
    <hyperlink ref="G20" location="diag2" display="D2"/>
    <hyperlink ref="G16" location="diag1" display="D1"/>
    <hyperlink ref="F19" location="II" display="I"/>
    <hyperlink ref="E19" location="HH" display="H"/>
    <hyperlink ref="D19" location="GG" display="G"/>
    <hyperlink ref="F18" location="FF" display="F"/>
    <hyperlink ref="E18" location="EE" display="E"/>
    <hyperlink ref="D18" location="DD" display="D"/>
    <hyperlink ref="F17" location="CC" display="C"/>
    <hyperlink ref="C16" location="vijf" display="vijf"/>
    <hyperlink ref="D15" location="drie" display="drie"/>
    <hyperlink ref="C15" location="twee" display="twee"/>
    <hyperlink ref="B17" location="zeven" display="zeven"/>
    <hyperlink ref="B16" location="vier" display="vier"/>
    <hyperlink ref="B15" location="een" display="een"/>
  </hyperlinks>
  <pageMargins left="0.75" right="0.75" top="1" bottom="1" header="0.5" footer="0.5"/>
  <pageSetup paperSize="9" orientation="portrait" horizontalDpi="200"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Blad2">
    <pageSetUpPr autoPageBreaks="0"/>
  </sheetPr>
  <dimension ref="A1:AW157"/>
  <sheetViews>
    <sheetView showGridLines="0" showZeros="0" showOutlineSymbols="0" zoomScale="70" zoomScaleNormal="70" workbookViewId="0">
      <selection activeCell="L3" sqref="L3"/>
    </sheetView>
  </sheetViews>
  <sheetFormatPr defaultRowHeight="23.25"/>
  <cols>
    <col min="1" max="1" width="1.7109375" style="1" customWidth="1"/>
    <col min="2" max="18" width="6.5703125" style="1" customWidth="1"/>
    <col min="19" max="36" width="4" style="1" customWidth="1"/>
    <col min="37" max="16384" width="9.140625" style="1"/>
  </cols>
  <sheetData>
    <row r="1" spans="1:44" ht="15.75" customHeight="1">
      <c r="A1"/>
      <c r="B1"/>
      <c r="C1"/>
      <c r="D1"/>
      <c r="E1"/>
      <c r="F1"/>
      <c r="G1"/>
      <c r="H1"/>
      <c r="I1"/>
      <c r="J1"/>
      <c r="K1"/>
      <c r="L1"/>
      <c r="M1"/>
      <c r="N1"/>
      <c r="O1"/>
      <c r="P1"/>
      <c r="Q1"/>
      <c r="R1"/>
      <c r="S1"/>
      <c r="T1"/>
      <c r="U1"/>
      <c r="V1"/>
      <c r="W1"/>
      <c r="X1" s="2"/>
      <c r="Y1" s="2"/>
      <c r="Z1" s="2"/>
      <c r="AA1" s="2"/>
      <c r="AB1" s="2"/>
      <c r="AC1" s="2"/>
      <c r="AD1" s="2"/>
      <c r="AE1" s="2"/>
      <c r="AF1" s="2"/>
      <c r="AG1" s="2"/>
      <c r="AH1" s="2"/>
      <c r="AI1" s="2"/>
      <c r="AJ1" s="2"/>
      <c r="AK1" s="2"/>
      <c r="AL1" s="2"/>
      <c r="AM1" s="2"/>
      <c r="AN1" s="2"/>
      <c r="AO1" s="2"/>
      <c r="AP1" s="2"/>
      <c r="AQ1" s="2"/>
      <c r="AR1" s="2"/>
    </row>
    <row r="2" spans="1:44" ht="15.75" customHeight="1">
      <c r="A2"/>
      <c r="B2"/>
      <c r="C2"/>
      <c r="D2"/>
      <c r="E2"/>
      <c r="F2"/>
      <c r="G2"/>
      <c r="H2"/>
      <c r="I2"/>
      <c r="J2"/>
      <c r="K2"/>
      <c r="L2"/>
      <c r="M2"/>
      <c r="N2"/>
      <c r="O2"/>
      <c r="P2"/>
      <c r="Q2"/>
      <c r="R2"/>
      <c r="S2"/>
      <c r="T2"/>
      <c r="U2"/>
      <c r="V2"/>
      <c r="W2"/>
      <c r="X2" s="2"/>
      <c r="Y2" s="2"/>
      <c r="Z2" s="2"/>
      <c r="AA2" s="2"/>
      <c r="AB2" s="2"/>
      <c r="AC2" s="2"/>
      <c r="AD2" s="2"/>
      <c r="AE2" s="2"/>
      <c r="AF2" s="2"/>
      <c r="AG2" s="2"/>
      <c r="AH2" s="2"/>
      <c r="AI2" s="2"/>
      <c r="AJ2" s="2"/>
      <c r="AK2" s="2"/>
      <c r="AL2" s="2"/>
      <c r="AM2" s="2"/>
      <c r="AN2" s="2"/>
      <c r="AO2" s="2"/>
      <c r="AP2" s="2"/>
      <c r="AQ2" s="2"/>
      <c r="AR2" s="2"/>
    </row>
    <row r="3" spans="1:44" ht="15.75" customHeight="1">
      <c r="A3"/>
      <c r="B3"/>
      <c r="C3"/>
      <c r="D3"/>
      <c r="E3"/>
      <c r="F3"/>
      <c r="G3"/>
      <c r="H3"/>
      <c r="I3"/>
      <c r="J3"/>
      <c r="K3"/>
      <c r="L3"/>
      <c r="M3"/>
      <c r="N3"/>
      <c r="O3"/>
      <c r="P3"/>
      <c r="Q3"/>
      <c r="R3"/>
      <c r="S3"/>
      <c r="T3"/>
      <c r="U3"/>
      <c r="V3"/>
      <c r="W3"/>
      <c r="X3" s="2"/>
      <c r="Y3" s="2"/>
      <c r="Z3" s="2"/>
      <c r="AA3" s="2"/>
      <c r="AB3" s="2"/>
      <c r="AC3" s="2"/>
      <c r="AD3" s="2"/>
      <c r="AE3" s="2"/>
      <c r="AF3" s="2"/>
      <c r="AG3" s="2"/>
      <c r="AH3" s="2"/>
      <c r="AI3" s="2"/>
      <c r="AJ3" s="2"/>
      <c r="AK3" s="2"/>
      <c r="AL3" s="2"/>
      <c r="AM3" s="2"/>
      <c r="AN3" s="2"/>
      <c r="AO3" s="2"/>
      <c r="AP3" s="2"/>
      <c r="AQ3" s="2"/>
      <c r="AR3" s="2"/>
    </row>
    <row r="4" spans="1:44" ht="32.25" customHeight="1">
      <c r="A4"/>
      <c r="B4"/>
      <c r="C4"/>
      <c r="D4"/>
      <c r="E4"/>
      <c r="F4"/>
      <c r="G4"/>
      <c r="H4"/>
      <c r="I4"/>
      <c r="J4"/>
      <c r="K4"/>
      <c r="L4"/>
      <c r="M4"/>
      <c r="N4"/>
      <c r="O4"/>
      <c r="P4"/>
      <c r="Q4"/>
      <c r="R4"/>
      <c r="S4"/>
      <c r="T4"/>
      <c r="U4"/>
      <c r="V4"/>
      <c r="W4"/>
      <c r="X4" s="2"/>
      <c r="Y4" s="2"/>
      <c r="Z4" s="2"/>
      <c r="AA4" s="2"/>
      <c r="AB4" s="2"/>
      <c r="AC4" s="2"/>
      <c r="AD4" s="2"/>
      <c r="AE4" s="2"/>
      <c r="AF4" s="2"/>
      <c r="AG4" s="2"/>
      <c r="AH4" s="2"/>
      <c r="AI4" s="2"/>
      <c r="AJ4" s="2"/>
      <c r="AK4" s="2"/>
      <c r="AL4" s="2"/>
      <c r="AM4" s="2"/>
      <c r="AN4" s="2"/>
      <c r="AO4" s="2"/>
      <c r="AP4" s="2"/>
      <c r="AQ4" s="2"/>
      <c r="AR4" s="2"/>
    </row>
    <row r="5" spans="1:44" ht="32.25" customHeight="1">
      <c r="A5"/>
      <c r="B5"/>
      <c r="C5" s="26" t="s">
        <v>2</v>
      </c>
      <c r="D5" s="26">
        <v>5</v>
      </c>
      <c r="E5" s="26">
        <v>8</v>
      </c>
      <c r="F5" s="26">
        <v>9</v>
      </c>
      <c r="G5" s="26" t="s">
        <v>4</v>
      </c>
      <c r="H5" s="26">
        <v>1</v>
      </c>
      <c r="I5" s="26" t="s">
        <v>5</v>
      </c>
      <c r="J5" s="26">
        <v>2</v>
      </c>
      <c r="K5" s="26" t="s">
        <v>6</v>
      </c>
      <c r="L5" s="27"/>
      <c r="M5" s="27"/>
      <c r="N5" s="27"/>
      <c r="O5" s="27"/>
      <c r="P5" s="27"/>
      <c r="Q5" s="27"/>
      <c r="R5"/>
      <c r="S5"/>
      <c r="T5"/>
      <c r="U5"/>
      <c r="V5"/>
      <c r="W5"/>
      <c r="X5" s="2"/>
      <c r="Y5" s="2"/>
      <c r="Z5" s="2"/>
      <c r="AA5" s="2"/>
      <c r="AB5" s="2"/>
      <c r="AC5" s="2"/>
      <c r="AD5" s="2"/>
      <c r="AE5" s="2"/>
      <c r="AF5" s="2"/>
      <c r="AG5" s="2"/>
      <c r="AH5" s="2"/>
      <c r="AI5" s="2"/>
      <c r="AJ5" s="2"/>
      <c r="AK5" s="2"/>
      <c r="AL5" s="2"/>
      <c r="AM5" s="2"/>
      <c r="AN5" s="2"/>
      <c r="AO5" s="2"/>
      <c r="AP5" s="2"/>
      <c r="AQ5" s="2"/>
      <c r="AR5" s="2"/>
    </row>
    <row r="6" spans="1:44" ht="32.25" customHeight="1">
      <c r="A6"/>
      <c r="B6"/>
      <c r="C6" s="26">
        <v>4</v>
      </c>
      <c r="D6" s="26" t="s">
        <v>7</v>
      </c>
      <c r="E6" s="26" t="s">
        <v>11</v>
      </c>
      <c r="F6" s="26"/>
      <c r="G6" s="26"/>
      <c r="H6" s="26"/>
      <c r="I6" s="26"/>
      <c r="J6" s="26"/>
      <c r="K6" s="26">
        <v>3</v>
      </c>
      <c r="L6" s="27"/>
      <c r="M6" s="27"/>
      <c r="N6" s="27"/>
      <c r="O6" s="27"/>
      <c r="P6" s="27"/>
      <c r="Q6" s="27"/>
      <c r="R6"/>
      <c r="S6"/>
      <c r="T6"/>
      <c r="U6"/>
      <c r="V6"/>
      <c r="W6"/>
      <c r="X6" s="2"/>
      <c r="Y6" s="2"/>
      <c r="Z6" s="2"/>
      <c r="AA6" s="2"/>
      <c r="AB6" s="2"/>
      <c r="AC6" s="2"/>
      <c r="AD6" s="2"/>
      <c r="AE6" s="2"/>
      <c r="AF6" s="2"/>
      <c r="AG6" s="2"/>
      <c r="AH6" s="2"/>
      <c r="AI6" s="2"/>
      <c r="AJ6" s="2"/>
      <c r="AK6" s="2"/>
      <c r="AL6" s="2"/>
      <c r="AM6" s="2"/>
      <c r="AN6" s="2"/>
      <c r="AO6" s="2"/>
      <c r="AP6" s="2"/>
      <c r="AQ6" s="2"/>
      <c r="AR6" s="2"/>
    </row>
    <row r="7" spans="1:44" ht="32.25" customHeight="1">
      <c r="A7"/>
      <c r="B7"/>
      <c r="C7" s="26" t="s">
        <v>3</v>
      </c>
      <c r="D7" s="26" t="s">
        <v>10</v>
      </c>
      <c r="E7" s="26"/>
      <c r="F7" s="26">
        <v>7</v>
      </c>
      <c r="G7" s="26">
        <v>2</v>
      </c>
      <c r="H7" s="26">
        <v>4</v>
      </c>
      <c r="I7" s="26"/>
      <c r="J7" s="26"/>
      <c r="K7" s="26"/>
      <c r="L7" s="27"/>
      <c r="M7" s="27"/>
      <c r="N7" s="27"/>
      <c r="O7" s="27"/>
      <c r="P7" s="27"/>
      <c r="Q7" s="27"/>
      <c r="R7"/>
      <c r="S7"/>
      <c r="T7"/>
      <c r="U7"/>
      <c r="V7"/>
      <c r="W7"/>
      <c r="X7" s="2"/>
      <c r="Y7" s="2"/>
      <c r="Z7" s="2"/>
      <c r="AA7" s="2"/>
      <c r="AB7" s="2"/>
      <c r="AC7" s="2"/>
      <c r="AD7" s="2"/>
      <c r="AE7" s="2"/>
      <c r="AF7" s="2"/>
      <c r="AG7" s="2"/>
      <c r="AH7" s="2"/>
      <c r="AI7" s="2"/>
      <c r="AJ7" s="2"/>
      <c r="AK7" s="2"/>
      <c r="AL7" s="2"/>
      <c r="AM7" s="2"/>
      <c r="AN7" s="2"/>
      <c r="AO7" s="2"/>
      <c r="AP7" s="2"/>
      <c r="AQ7" s="2"/>
      <c r="AR7" s="2"/>
    </row>
    <row r="8" spans="1:44" ht="32.25" customHeight="1">
      <c r="A8"/>
      <c r="B8"/>
      <c r="C8" s="26">
        <v>7</v>
      </c>
      <c r="D8" s="26"/>
      <c r="E8" s="26">
        <v>9</v>
      </c>
      <c r="F8" s="26"/>
      <c r="G8" s="26"/>
      <c r="H8" s="26"/>
      <c r="I8" s="26">
        <v>2</v>
      </c>
      <c r="J8" s="26"/>
      <c r="K8" s="26">
        <v>5</v>
      </c>
      <c r="L8" s="27"/>
      <c r="M8" s="27"/>
      <c r="N8" s="27"/>
      <c r="O8" s="27"/>
      <c r="P8" s="27"/>
      <c r="Q8" s="27"/>
      <c r="R8"/>
      <c r="S8"/>
      <c r="T8"/>
      <c r="U8"/>
      <c r="V8"/>
      <c r="W8"/>
      <c r="X8" s="2"/>
      <c r="Y8" s="2"/>
      <c r="Z8" s="2"/>
      <c r="AA8" s="2"/>
      <c r="AB8" s="2"/>
      <c r="AC8" s="2"/>
      <c r="AD8" s="2"/>
      <c r="AE8" s="2"/>
      <c r="AF8" s="2"/>
      <c r="AG8" s="2"/>
      <c r="AH8" s="2"/>
      <c r="AI8" s="2"/>
      <c r="AJ8" s="2"/>
      <c r="AK8" s="2"/>
      <c r="AL8" s="2"/>
      <c r="AM8" s="2"/>
      <c r="AN8" s="2"/>
      <c r="AO8" s="2"/>
      <c r="AP8" s="2"/>
      <c r="AQ8" s="2"/>
      <c r="AR8" s="2"/>
    </row>
    <row r="9" spans="1:44" ht="32.25" customHeight="1">
      <c r="A9"/>
      <c r="B9"/>
      <c r="C9" s="26" t="s">
        <v>9</v>
      </c>
      <c r="D9" s="26"/>
      <c r="E9" s="26">
        <v>5</v>
      </c>
      <c r="F9" s="26"/>
      <c r="G9" s="26"/>
      <c r="H9" s="26"/>
      <c r="I9" s="26">
        <v>3</v>
      </c>
      <c r="J9" s="26"/>
      <c r="K9" s="26"/>
      <c r="L9" s="27"/>
      <c r="M9" s="27"/>
      <c r="N9" s="27"/>
      <c r="O9" s="27"/>
      <c r="P9" s="27"/>
      <c r="Q9" s="27"/>
      <c r="R9"/>
      <c r="S9"/>
      <c r="T9"/>
      <c r="U9"/>
      <c r="V9"/>
      <c r="W9"/>
      <c r="X9" s="2"/>
      <c r="Y9" s="2"/>
      <c r="Z9" s="2"/>
      <c r="AA9" s="2"/>
      <c r="AB9" s="2"/>
      <c r="AC9" s="2"/>
      <c r="AD9" s="2"/>
      <c r="AE9" s="2"/>
      <c r="AF9" s="2"/>
      <c r="AG9" s="2"/>
      <c r="AH9" s="2"/>
      <c r="AI9" s="2"/>
      <c r="AJ9" s="2"/>
      <c r="AK9" s="2"/>
      <c r="AL9" s="2"/>
      <c r="AM9" s="2"/>
      <c r="AN9" s="2"/>
      <c r="AO9" s="2"/>
      <c r="AP9" s="2"/>
      <c r="AQ9" s="2"/>
      <c r="AR9" s="2"/>
    </row>
    <row r="10" spans="1:44" ht="32.25" customHeight="1">
      <c r="A10"/>
      <c r="B10"/>
      <c r="C10" s="26">
        <v>5</v>
      </c>
      <c r="D10" s="26"/>
      <c r="E10" s="26">
        <v>6</v>
      </c>
      <c r="F10" s="26"/>
      <c r="G10" s="26"/>
      <c r="H10" s="26"/>
      <c r="I10" s="26">
        <v>7</v>
      </c>
      <c r="J10" s="26"/>
      <c r="K10" s="26">
        <v>8</v>
      </c>
      <c r="L10" s="27"/>
      <c r="M10" s="27"/>
      <c r="N10" s="27"/>
      <c r="O10" s="27"/>
      <c r="P10" s="27"/>
      <c r="Q10" s="27"/>
      <c r="R10"/>
      <c r="S10"/>
      <c r="T10"/>
      <c r="U10"/>
      <c r="V10"/>
      <c r="W10"/>
      <c r="X10" s="2"/>
      <c r="Y10" s="2"/>
      <c r="Z10" s="2"/>
      <c r="AA10" s="2"/>
      <c r="AB10" s="2"/>
      <c r="AC10" s="2"/>
      <c r="AD10" s="2"/>
      <c r="AE10" s="2"/>
      <c r="AF10" s="2"/>
      <c r="AG10" s="2"/>
      <c r="AH10" s="2"/>
      <c r="AI10" s="2"/>
      <c r="AJ10" s="2"/>
      <c r="AK10" s="2"/>
      <c r="AL10" s="2"/>
      <c r="AM10" s="2"/>
      <c r="AN10" s="2"/>
      <c r="AO10" s="2"/>
      <c r="AP10" s="2"/>
      <c r="AQ10" s="2"/>
      <c r="AR10" s="2"/>
    </row>
    <row r="11" spans="1:44" ht="32.25" customHeight="1">
      <c r="A11"/>
      <c r="B11"/>
      <c r="C11" s="26" t="s">
        <v>8</v>
      </c>
      <c r="D11" s="26"/>
      <c r="E11" s="26"/>
      <c r="F11" s="26">
        <v>5</v>
      </c>
      <c r="G11" s="26">
        <v>6</v>
      </c>
      <c r="H11" s="26">
        <v>2</v>
      </c>
      <c r="I11" s="26"/>
      <c r="J11" s="26"/>
      <c r="K11" s="26" t="s">
        <v>12</v>
      </c>
      <c r="L11" s="28">
        <v>9</v>
      </c>
      <c r="M11" s="26"/>
      <c r="N11" s="26">
        <v>4</v>
      </c>
      <c r="O11" s="26"/>
      <c r="P11" s="26"/>
      <c r="Q11" s="26"/>
      <c r="R11"/>
      <c r="S11"/>
      <c r="T11"/>
      <c r="U11"/>
      <c r="V11"/>
      <c r="W11"/>
      <c r="X11" s="2"/>
      <c r="Y11" s="2"/>
      <c r="Z11" s="2"/>
      <c r="AA11" s="2"/>
      <c r="AB11" s="2"/>
      <c r="AC11" s="2"/>
      <c r="AD11" s="2"/>
      <c r="AE11" s="2"/>
      <c r="AF11" s="2"/>
      <c r="AG11" s="2"/>
      <c r="AH11" s="2"/>
      <c r="AI11" s="2"/>
      <c r="AJ11" s="2"/>
      <c r="AK11" s="2"/>
      <c r="AL11" s="2"/>
      <c r="AM11" s="2"/>
      <c r="AN11" s="2"/>
      <c r="AO11" s="2"/>
      <c r="AP11" s="2"/>
      <c r="AQ11" s="2"/>
      <c r="AR11" s="2"/>
    </row>
    <row r="12" spans="1:44" ht="32.25" customHeight="1">
      <c r="A12"/>
      <c r="B12"/>
      <c r="C12" s="26">
        <v>8</v>
      </c>
      <c r="D12" s="26"/>
      <c r="E12" s="26"/>
      <c r="F12" s="26"/>
      <c r="G12" s="26"/>
      <c r="H12" s="26"/>
      <c r="I12" s="26"/>
      <c r="J12" s="26"/>
      <c r="K12" s="26"/>
      <c r="L12" s="28">
        <v>1</v>
      </c>
      <c r="M12" s="26"/>
      <c r="N12" s="26"/>
      <c r="O12" s="26"/>
      <c r="P12" s="26"/>
      <c r="Q12" s="26"/>
      <c r="R12"/>
      <c r="S12"/>
      <c r="T12"/>
      <c r="U12"/>
      <c r="V12"/>
      <c r="W12"/>
      <c r="X12" s="2"/>
      <c r="Y12" s="2"/>
      <c r="Z12" s="2"/>
      <c r="AA12" s="2"/>
      <c r="AB12" s="2"/>
      <c r="AC12" s="2"/>
      <c r="AD12" s="2"/>
      <c r="AE12" s="2"/>
      <c r="AF12" s="2"/>
      <c r="AG12" s="2"/>
      <c r="AH12" s="2"/>
      <c r="AI12" s="2"/>
      <c r="AJ12" s="2"/>
      <c r="AK12" s="2"/>
      <c r="AL12" s="2"/>
      <c r="AM12" s="2"/>
      <c r="AN12" s="2"/>
      <c r="AO12" s="2"/>
      <c r="AP12" s="2"/>
      <c r="AQ12" s="2"/>
      <c r="AR12" s="2"/>
    </row>
    <row r="13" spans="1:44" ht="32.25" customHeight="1">
      <c r="A13"/>
      <c r="B13"/>
      <c r="C13" s="26">
        <v>2</v>
      </c>
      <c r="D13" s="26">
        <v>3</v>
      </c>
      <c r="E13" s="26"/>
      <c r="F13" s="26">
        <v>4</v>
      </c>
      <c r="G13" s="26"/>
      <c r="H13" s="26">
        <v>5</v>
      </c>
      <c r="I13" s="26"/>
      <c r="J13" s="26"/>
      <c r="K13" s="26"/>
      <c r="L13" s="28">
        <v>5</v>
      </c>
      <c r="M13" s="26"/>
      <c r="N13" s="26">
        <v>6</v>
      </c>
      <c r="O13" s="26"/>
      <c r="P13" s="26"/>
      <c r="Q13" s="26"/>
      <c r="R13"/>
      <c r="S13"/>
      <c r="T13"/>
      <c r="U13"/>
      <c r="V13"/>
      <c r="W13"/>
      <c r="X13" s="2"/>
      <c r="Y13" s="2"/>
      <c r="Z13" s="2"/>
      <c r="AA13" s="2"/>
      <c r="AB13" s="2"/>
      <c r="AC13" s="2"/>
      <c r="AD13" s="2"/>
      <c r="AE13" s="2"/>
      <c r="AF13" s="2"/>
      <c r="AG13" s="2"/>
      <c r="AH13" s="2"/>
      <c r="AI13" s="2"/>
      <c r="AJ13" s="2"/>
      <c r="AK13" s="2"/>
      <c r="AL13" s="2"/>
      <c r="AM13" s="2"/>
      <c r="AN13" s="2"/>
      <c r="AO13" s="2"/>
      <c r="AP13" s="2"/>
      <c r="AQ13" s="2"/>
      <c r="AR13" s="2"/>
    </row>
    <row r="14" spans="1:44" ht="32.25" customHeight="1">
      <c r="A14"/>
      <c r="B14"/>
      <c r="C14" s="27"/>
      <c r="D14" s="27"/>
      <c r="E14" s="27"/>
      <c r="F14" s="27"/>
      <c r="G14" s="27"/>
      <c r="H14" s="27" t="s">
        <v>0</v>
      </c>
      <c r="I14" s="29">
        <v>1</v>
      </c>
      <c r="J14" s="29">
        <v>2</v>
      </c>
      <c r="K14" s="29">
        <v>3</v>
      </c>
      <c r="L14" s="26">
        <v>7</v>
      </c>
      <c r="M14" s="26">
        <v>6</v>
      </c>
      <c r="N14" s="26">
        <v>9</v>
      </c>
      <c r="O14" s="26">
        <v>4</v>
      </c>
      <c r="P14" s="26">
        <v>5</v>
      </c>
      <c r="Q14" s="26">
        <v>8</v>
      </c>
      <c r="R14"/>
      <c r="S14"/>
      <c r="T14"/>
      <c r="U14"/>
      <c r="V14"/>
      <c r="W14"/>
      <c r="X14" s="2"/>
      <c r="Y14" s="2"/>
      <c r="Z14" s="2"/>
      <c r="AA14" s="2"/>
      <c r="AB14" s="2"/>
      <c r="AC14" s="2"/>
      <c r="AD14" s="2"/>
      <c r="AE14" s="2"/>
      <c r="AF14" s="2"/>
      <c r="AG14" s="2"/>
      <c r="AH14" s="2"/>
      <c r="AI14" s="2"/>
      <c r="AJ14" s="2"/>
      <c r="AK14" s="2"/>
      <c r="AL14" s="2"/>
      <c r="AM14" s="2"/>
      <c r="AN14" s="2"/>
      <c r="AO14" s="2"/>
      <c r="AP14" s="2"/>
      <c r="AQ14" s="2"/>
      <c r="AR14" s="2"/>
    </row>
    <row r="15" spans="1:44" ht="32.25" customHeight="1">
      <c r="A15"/>
      <c r="B15"/>
      <c r="C15" s="27"/>
      <c r="D15" s="27"/>
      <c r="E15" s="27"/>
      <c r="F15" s="27"/>
      <c r="G15" s="27"/>
      <c r="H15" s="27" t="s">
        <v>0</v>
      </c>
      <c r="I15" s="26"/>
      <c r="J15" s="26"/>
      <c r="K15" s="26"/>
      <c r="L15" s="26">
        <v>2</v>
      </c>
      <c r="M15" s="26">
        <v>1</v>
      </c>
      <c r="N15" s="26">
        <v>8</v>
      </c>
      <c r="O15" s="26"/>
      <c r="P15" s="26"/>
      <c r="Q15" s="26"/>
      <c r="R15"/>
      <c r="S15"/>
      <c r="T15"/>
      <c r="U15"/>
      <c r="V15"/>
      <c r="W15"/>
      <c r="X15" s="2"/>
      <c r="Y15" s="2"/>
      <c r="Z15" s="2"/>
      <c r="AA15" s="2"/>
      <c r="AB15" s="2"/>
      <c r="AC15" s="2"/>
      <c r="AD15" s="2"/>
      <c r="AE15" s="2"/>
      <c r="AF15" s="2"/>
      <c r="AG15" s="2"/>
      <c r="AH15" s="2"/>
      <c r="AI15" s="2"/>
      <c r="AJ15" s="2"/>
      <c r="AK15" s="2"/>
      <c r="AL15" s="2"/>
      <c r="AM15" s="2"/>
      <c r="AN15" s="2"/>
      <c r="AO15" s="2"/>
      <c r="AP15" s="2"/>
      <c r="AQ15" s="2"/>
      <c r="AR15" s="2"/>
    </row>
    <row r="16" spans="1:44" ht="32.25" customHeight="1">
      <c r="A16"/>
      <c r="B16"/>
      <c r="C16" s="27"/>
      <c r="D16" s="27"/>
      <c r="E16" s="27"/>
      <c r="F16" s="27"/>
      <c r="G16" s="27">
        <f>SUM(diag1)</f>
        <v>0</v>
      </c>
      <c r="H16" s="27" t="s">
        <v>0</v>
      </c>
      <c r="I16" s="26">
        <v>7</v>
      </c>
      <c r="J16" s="26"/>
      <c r="K16" s="26">
        <v>8</v>
      </c>
      <c r="L16" s="26">
        <v>4</v>
      </c>
      <c r="M16" s="26">
        <v>5</v>
      </c>
      <c r="N16" s="26">
        <v>3</v>
      </c>
      <c r="O16" s="26">
        <v>6</v>
      </c>
      <c r="P16" s="26"/>
      <c r="Q16" s="26">
        <v>2</v>
      </c>
      <c r="R16"/>
      <c r="S16"/>
      <c r="T16"/>
      <c r="U16"/>
      <c r="V16"/>
      <c r="W16"/>
      <c r="X16" s="2"/>
      <c r="Y16" s="2"/>
      <c r="Z16" s="2"/>
      <c r="AA16" s="2"/>
      <c r="AB16" s="2"/>
      <c r="AC16" s="2"/>
      <c r="AD16" s="2"/>
      <c r="AE16" s="2"/>
      <c r="AF16" s="2"/>
      <c r="AG16" s="2"/>
      <c r="AH16" s="2"/>
      <c r="AI16" s="2"/>
      <c r="AJ16" s="2"/>
      <c r="AK16" s="2"/>
      <c r="AL16" s="2"/>
      <c r="AM16" s="2"/>
      <c r="AN16" s="2"/>
      <c r="AO16" s="2"/>
      <c r="AP16" s="2"/>
      <c r="AQ16" s="2"/>
      <c r="AR16" s="2"/>
    </row>
    <row r="17" spans="1:44" ht="32.25" customHeight="1">
      <c r="A17"/>
      <c r="B17"/>
      <c r="C17" s="27"/>
      <c r="D17" s="27"/>
      <c r="E17" s="27"/>
      <c r="F17" s="27"/>
      <c r="G17" s="27"/>
      <c r="H17" s="27" t="s">
        <v>0</v>
      </c>
      <c r="I17" s="26"/>
      <c r="J17" s="26"/>
      <c r="K17" s="26"/>
      <c r="L17" s="26">
        <v>8</v>
      </c>
      <c r="M17" s="26"/>
      <c r="N17" s="26">
        <v>1</v>
      </c>
      <c r="O17" s="26"/>
      <c r="P17" s="26"/>
      <c r="Q17" s="26"/>
      <c r="R17"/>
      <c r="S17"/>
      <c r="T17"/>
      <c r="U17"/>
      <c r="V17"/>
      <c r="W17"/>
      <c r="X17" s="2"/>
      <c r="Y17" s="2"/>
      <c r="Z17" s="2"/>
      <c r="AA17" s="2"/>
      <c r="AB17" s="2"/>
      <c r="AC17" s="2"/>
      <c r="AD17" s="2"/>
      <c r="AE17" s="2"/>
      <c r="AF17" s="2"/>
      <c r="AG17" s="2"/>
      <c r="AH17" s="2"/>
      <c r="AI17" s="2"/>
      <c r="AJ17" s="2"/>
      <c r="AK17" s="2"/>
      <c r="AL17" s="2"/>
      <c r="AM17" s="2"/>
      <c r="AN17" s="2"/>
      <c r="AO17" s="2"/>
      <c r="AP17" s="2"/>
      <c r="AQ17" s="2"/>
      <c r="AR17" s="2"/>
    </row>
    <row r="18" spans="1:44" ht="32.25" customHeight="1">
      <c r="A18"/>
      <c r="B18"/>
      <c r="C18" s="27"/>
      <c r="D18" s="27"/>
      <c r="E18" s="27"/>
      <c r="F18" s="27"/>
      <c r="G18" s="27"/>
      <c r="H18" s="27" t="s">
        <v>0</v>
      </c>
      <c r="I18" s="26"/>
      <c r="J18" s="26"/>
      <c r="K18" s="26"/>
      <c r="L18" s="26">
        <v>6</v>
      </c>
      <c r="M18" s="26"/>
      <c r="N18" s="26"/>
      <c r="O18" s="26"/>
      <c r="P18" s="26"/>
      <c r="Q18" s="26"/>
      <c r="R18"/>
      <c r="S18"/>
      <c r="T18"/>
      <c r="U18"/>
      <c r="V18"/>
      <c r="W18"/>
      <c r="X18" s="2"/>
      <c r="Y18" s="2"/>
      <c r="Z18" s="2"/>
      <c r="AA18" s="2"/>
      <c r="AB18" s="2"/>
      <c r="AC18" s="2"/>
      <c r="AD18" s="2"/>
      <c r="AE18" s="2"/>
      <c r="AF18" s="2"/>
      <c r="AG18" s="2"/>
      <c r="AH18" s="2"/>
      <c r="AI18" s="2"/>
      <c r="AJ18" s="2"/>
      <c r="AK18" s="2"/>
      <c r="AL18" s="2"/>
      <c r="AM18" s="2"/>
      <c r="AN18" s="2"/>
      <c r="AO18" s="2"/>
      <c r="AP18" s="2"/>
      <c r="AQ18" s="2"/>
      <c r="AR18" s="2"/>
    </row>
    <row r="19" spans="1:44" ht="32.25" customHeight="1">
      <c r="A19"/>
      <c r="B19"/>
      <c r="C19" s="27"/>
      <c r="D19" s="27"/>
      <c r="E19" s="27"/>
      <c r="F19" s="27"/>
      <c r="G19" s="27"/>
      <c r="H19" s="27" t="s">
        <v>0</v>
      </c>
      <c r="I19" s="26"/>
      <c r="J19" s="26"/>
      <c r="K19" s="26"/>
      <c r="L19" s="26">
        <v>3</v>
      </c>
      <c r="M19" s="26"/>
      <c r="N19" s="26">
        <v>5</v>
      </c>
      <c r="O19" s="26"/>
      <c r="P19" s="26"/>
      <c r="Q19" s="26"/>
      <c r="R19"/>
      <c r="S19"/>
      <c r="T19"/>
      <c r="U19"/>
      <c r="V19"/>
      <c r="W19"/>
      <c r="X19" s="2"/>
      <c r="Y19" s="2"/>
      <c r="Z19" s="2"/>
      <c r="AA19" s="2"/>
      <c r="AB19" s="2"/>
      <c r="AC19" s="2"/>
      <c r="AD19" s="2"/>
      <c r="AE19" s="2"/>
      <c r="AF19" s="2"/>
      <c r="AG19" s="2"/>
      <c r="AH19" s="2"/>
      <c r="AI19" s="2"/>
      <c r="AJ19" s="2"/>
      <c r="AK19" s="2"/>
      <c r="AL19" s="2"/>
      <c r="AM19" s="2"/>
      <c r="AN19" s="2"/>
      <c r="AO19" s="2"/>
      <c r="AP19" s="2"/>
      <c r="AQ19" s="2"/>
      <c r="AR19" s="2"/>
    </row>
    <row r="20" spans="1:44" ht="32.25" customHeight="1">
      <c r="A20"/>
      <c r="B20"/>
      <c r="C20"/>
      <c r="D20"/>
      <c r="E20"/>
      <c r="F20"/>
      <c r="G20"/>
      <c r="H20"/>
      <c r="I20"/>
      <c r="J20"/>
      <c r="K20"/>
      <c r="L20"/>
      <c r="M20"/>
      <c r="N20"/>
      <c r="O20"/>
      <c r="P20"/>
      <c r="Q20"/>
      <c r="R20"/>
      <c r="S20"/>
      <c r="T20"/>
      <c r="U20"/>
      <c r="V20"/>
      <c r="W20"/>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9">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dataConsolidate function="countNums"/>
  <hyperlinks>
    <hyperlink ref="G16" location="diag1" display="D1"/>
  </hyperlinks>
  <pageMargins left="0.75" right="0.75" top="1" bottom="1" header="0.5" footer="0.5"/>
  <pageSetup paperSize="9" orientation="portrait" horizontalDpi="20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23</vt:i4>
      </vt:variant>
    </vt:vector>
  </HeadingPairs>
  <TitlesOfParts>
    <vt:vector size="26" baseType="lpstr">
      <vt:lpstr>Blad4</vt:lpstr>
      <vt:lpstr>Blad1</vt:lpstr>
      <vt:lpstr>Blad2</vt:lpstr>
      <vt:lpstr>acht</vt:lpstr>
      <vt:lpstr>alllinks</vt:lpstr>
      <vt:lpstr>allrechts</vt:lpstr>
      <vt:lpstr>BB</vt:lpstr>
      <vt:lpstr>CC</vt:lpstr>
      <vt:lpstr>DD</vt:lpstr>
      <vt:lpstr>diag1</vt:lpstr>
      <vt:lpstr>diag2</vt:lpstr>
      <vt:lpstr>drie</vt:lpstr>
      <vt:lpstr>EE</vt:lpstr>
      <vt:lpstr>een</vt:lpstr>
      <vt:lpstr>FF</vt:lpstr>
      <vt:lpstr>getallen1</vt:lpstr>
      <vt:lpstr>getallen2</vt:lpstr>
      <vt:lpstr>GG</vt:lpstr>
      <vt:lpstr>HH</vt:lpstr>
      <vt:lpstr>II</vt:lpstr>
      <vt:lpstr>negen</vt:lpstr>
      <vt:lpstr>twee</vt:lpstr>
      <vt:lpstr>vier</vt:lpstr>
      <vt:lpstr>vijf</vt:lpstr>
      <vt:lpstr>zes</vt:lpstr>
      <vt:lpstr>zeven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creator>Henk Haarhuis</dc:creator>
  <cp:lastModifiedBy>Henk Haarhuis</cp:lastModifiedBy>
  <dcterms:created xsi:type="dcterms:W3CDTF">2009-01-18T10:46:30Z</dcterms:created>
  <dcterms:modified xsi:type="dcterms:W3CDTF">2010-10-23T15:11:31Z</dcterms:modified>
</cp:coreProperties>
</file>