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115" windowHeight="13800" activeTab="0"/>
  </bookViews>
  <sheets>
    <sheet name="Blad1" sheetId="1" r:id="rId1"/>
    <sheet name="Blad2" sheetId="2" r:id="rId2"/>
    <sheet name="Blad3" sheetId="3" r:id="rId3"/>
  </sheets>
  <definedNames>
    <definedName name="acht">'Blad1'!$E$11:$E$13,'Blad1'!$D$13,'Blad1'!$F$13:$H$13,'Blad1'!$G$12,'Blad1'!$H$12,'Blad1'!$B$2</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'Blad1'!$C$7:$E$7,'Blad1'!$E$6,'Blad1'!$D$8:$E$9,'Blad1'!$F$9,'Blad1'!$B$2</definedName>
    <definedName name="EE">'Blad1'!$L$14:$N$16,'Blad1'!$A$1</definedName>
    <definedName name="een">'Blad1'!$C$5:$G$5,'Blad1'!$C$6,'Blad1'!$F$6:$F$7,'Blad1'!$D$6,'Blad1'!$B$2</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'Blad1'!$H$5:$K$5,'Blad1'!$G$6:$I$6,'Blad1'!$I$7,'Blad1'!$J$7,'Blad1'!$B$2</definedName>
    <definedName name="vier">'Blad1'!$G$7:$H$7,'Blad1'!$F$8:$J$8,'Blad1'!$G$9,'Blad1'!$H$9,'Blad1'!$B$2</definedName>
    <definedName name="vijf">'Blad1'!$J$6:$K$6,'Blad1'!$K$7:$K$10,'Blad1'!$I$9,'Blad1'!$J$9,'Blad1'!$J$10,'Blad1'!$B$2</definedName>
    <definedName name="zes">'Blad1'!$C$8:$C$13,'Blad1'!$D$10:$D$12,'Blad1'!$B$2</definedName>
    <definedName name="zeven">'Blad1'!$E$10:$I$10,'Blad1'!$F$11:$H$11,'Blad1'!$F$12,'Blad1'!$B$2</definedName>
  </definedNames>
  <calcPr fullCalcOnLoad="1"/>
</workbook>
</file>

<file path=xl/comments1.xml><?xml version="1.0" encoding="utf-8"?>
<comments xmlns="http://schemas.openxmlformats.org/spreadsheetml/2006/main">
  <authors>
    <author>Henk Haarhuis</author>
  </authors>
  <commentList>
    <comment ref="D1" authorId="0">
      <text>
        <r>
          <rPr>
            <b/>
            <sz val="12"/>
            <rFont val="Tahoma"/>
            <family val="2"/>
          </rPr>
          <t xml:space="preserve">
</t>
        </r>
        <r>
          <rPr>
            <b/>
            <sz val="20"/>
            <color indexed="12"/>
            <rFont val="Tahoma"/>
            <family val="2"/>
          </rPr>
          <t>Sudoku excel sheet</t>
        </r>
        <r>
          <rPr>
            <b/>
            <sz val="12"/>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<sst xmlns="http://schemas.openxmlformats.org/spreadsheetml/2006/main" count="9" uniqueCount="3">
  <si>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</si>
  <si>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z</t>
  </si>
  <si>
    <t>wijs aan</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</si>
</sst>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26">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8"/>
      <color indexed="10"/>
      <name val="Arial"/>
      <family val="2"/>
    </font>
    <font>
      <b/>
      <sz val="20"/>
      <name val="Arial"/>
      <family val="2"/>
    </font>
    <font>
      <sz val="20"/>
      <name val="Arial"/>
      <family val="2"/>
    </font>
    <font>
      <b/>
      <sz val="20"/>
      <color indexed="1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thin"/>
    </border>
    <border>
      <left>
        <color indexed="63"/>
      </left>
      <right style="thick"/>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ck"/>
    </border>
    <border>
      <left style="thin"/>
      <right style="thin"/>
      <top>
        <color indexed="63"/>
      </top>
      <bottom style="thick"/>
    </border>
    <border>
      <left style="thin"/>
      <right style="thick"/>
      <top style="thin"/>
      <bottom style="thick"/>
    </border>
    <border>
      <left style="thin"/>
      <right style="thick"/>
      <top style="thick"/>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style="thick"/>
      <bottom style="thick"/>
    </border>
    <border>
      <left style="thin"/>
      <right style="thick"/>
      <top style="thick"/>
      <bottom style="thick"/>
    </border>
    <border>
      <left style="thick"/>
      <right style="thick"/>
      <top style="thin"/>
      <bottom style="thin"/>
    </border>
    <border>
      <left style="thick"/>
      <right style="thin"/>
      <top style="thin"/>
      <bottom style="thick"/>
    </border>
    <border>
      <left>
        <color indexed="63"/>
      </left>
      <right style="thick"/>
      <top style="thin"/>
      <bottom style="thin"/>
    </border>
    <border>
      <left style="thin"/>
      <right style="thick"/>
      <top style="thin"/>
      <bottom style="thin"/>
    </border>
    <border>
      <left>
        <color indexed="63"/>
      </left>
      <right style="thin"/>
      <top style="thin"/>
      <bottom style="thick"/>
    </border>
    <border>
      <left style="thick"/>
      <right style="thick"/>
      <top style="thick"/>
      <bottom style="thin"/>
    </border>
    <border>
      <left style="thin"/>
      <right style="medium"/>
      <top>
        <color indexed="63"/>
      </top>
      <bottom style="thin"/>
    </border>
    <border>
      <left style="thin"/>
      <right style="thick"/>
      <top style="medium"/>
      <bottom style="thin"/>
    </border>
    <border>
      <left>
        <color indexed="63"/>
      </left>
      <right style="thin"/>
      <top style="thin"/>
      <bottom style="medium"/>
    </border>
    <border>
      <left style="thin"/>
      <right style="thick"/>
      <top style="thin"/>
      <bottom style="medium"/>
    </border>
    <border>
      <left style="medium"/>
      <right style="thin"/>
      <top style="thin"/>
      <bottom style="thick"/>
    </border>
    <border>
      <left style="thin"/>
      <right style="medium"/>
      <top style="thin"/>
      <bottom style="thick"/>
    </border>
    <border>
      <left style="thin"/>
      <right style="thick"/>
      <top>
        <color indexed="63"/>
      </top>
      <bottom style="thin"/>
    </border>
    <border>
      <left style="thick"/>
      <right style="thick"/>
      <top style="thin"/>
      <bottom style="thick"/>
    </border>
    <border>
      <left style="thick"/>
      <right style="thin"/>
      <top style="thick"/>
      <bottom style="thick"/>
    </border>
    <border>
      <left style="thin"/>
      <right style="thick"/>
      <top>
        <color indexed="63"/>
      </top>
      <bottom style="thick"/>
    </border>
    <border>
      <left>
        <color indexed="63"/>
      </left>
      <right style="thin"/>
      <top>
        <color indexed="63"/>
      </top>
      <bottom style="thick"/>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ck"/>
      <bottom style="thick"/>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diagonalUp="1">
      <left style="thin"/>
      <right style="thin"/>
      <top style="thin"/>
      <bottom style="thin"/>
      <diagonal style="thin"/>
    </border>
    <border diagonalDown="1">
      <left style="thin"/>
      <right style="thin"/>
      <top style="thin"/>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8" fillId="2" borderId="1" xfId="16" applyFont="1" applyFill="1" applyBorder="1" applyAlignment="1">
      <alignment horizontal="center" vertical="center"/>
    </xf>
    <xf numFmtId="0" fontId="5" fillId="2" borderId="0" xfId="0" applyFont="1" applyFill="1" applyBorder="1" applyAlignment="1">
      <alignment horizontal="center" vertical="center"/>
    </xf>
    <xf numFmtId="0" fontId="8" fillId="2" borderId="0" xfId="16" applyFont="1" applyFill="1" applyBorder="1" applyAlignment="1">
      <alignment horizontal="center" vertical="center"/>
    </xf>
    <xf numFmtId="0" fontId="1" fillId="2" borderId="0" xfId="0" applyFont="1" applyFill="1" applyBorder="1" applyAlignment="1">
      <alignment horizontal="center" vertical="center"/>
    </xf>
    <xf numFmtId="0" fontId="12" fillId="2" borderId="0" xfId="0" applyFont="1" applyFill="1" applyAlignment="1">
      <alignment horizontal="center" vertical="center"/>
    </xf>
    <xf numFmtId="0" fontId="8" fillId="2" borderId="2" xfId="16"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14" fillId="3" borderId="3"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xf>
    <xf numFmtId="0" fontId="8" fillId="2" borderId="4" xfId="0" applyFont="1" applyFill="1" applyBorder="1" applyAlignment="1">
      <alignment horizontal="center" vertical="center"/>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8" fillId="2" borderId="4" xfId="16" applyFont="1" applyFill="1" applyBorder="1" applyAlignment="1">
      <alignment horizontal="center" vertical="center"/>
    </xf>
    <xf numFmtId="0" fontId="15" fillId="5" borderId="8"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5" borderId="30"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21" xfId="0" applyFont="1" applyFill="1" applyBorder="1" applyAlignment="1" applyProtection="1">
      <alignment horizontal="center" vertical="center" wrapText="1"/>
      <protection locked="0"/>
    </xf>
    <xf numFmtId="0" fontId="15" fillId="3" borderId="19" xfId="0" applyFont="1" applyFill="1" applyBorder="1" applyAlignment="1" applyProtection="1">
      <alignment horizontal="center" vertical="center" wrapText="1"/>
      <protection locked="0"/>
    </xf>
    <xf numFmtId="0" fontId="15" fillId="3" borderId="33"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5" borderId="16" xfId="0" applyFont="1" applyFill="1" applyBorder="1" applyAlignment="1" applyProtection="1">
      <alignment horizontal="center" vertical="center" wrapText="1"/>
      <protection locked="0"/>
    </xf>
    <xf numFmtId="0" fontId="15" fillId="5" borderId="23" xfId="0" applyFont="1" applyFill="1" applyBorder="1" applyAlignment="1" applyProtection="1">
      <alignment horizontal="center" vertical="center" wrapText="1"/>
      <protection locked="0"/>
    </xf>
    <xf numFmtId="0" fontId="15" fillId="5" borderId="34" xfId="0" applyFont="1" applyFill="1" applyBorder="1" applyAlignment="1" applyProtection="1">
      <alignment horizontal="center" vertical="center" wrapText="1"/>
      <protection locked="0"/>
    </xf>
    <xf numFmtId="0" fontId="15" fillId="3" borderId="30"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10" xfId="0" applyFont="1" applyFill="1" applyBorder="1" applyAlignment="1" applyProtection="1">
      <alignment horizontal="center" vertical="center" wrapText="1"/>
      <protection locked="0"/>
    </xf>
    <xf numFmtId="0" fontId="15" fillId="3" borderId="35"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5" fillId="3" borderId="27" xfId="0" applyFont="1" applyFill="1" applyBorder="1" applyAlignment="1" applyProtection="1">
      <alignment horizontal="center" vertical="center" wrapText="1"/>
      <protection locked="0"/>
    </xf>
    <xf numFmtId="0" fontId="15" fillId="3" borderId="37"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38"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39" xfId="0" applyFont="1" applyFill="1" applyBorder="1" applyAlignment="1" applyProtection="1">
      <alignment horizontal="center" vertical="center" wrapText="1"/>
      <protection locked="0"/>
    </xf>
    <xf numFmtId="0" fontId="15" fillId="3" borderId="40"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wrapText="1"/>
      <protection locked="0"/>
    </xf>
    <xf numFmtId="0" fontId="15" fillId="3" borderId="25" xfId="0" applyFont="1" applyFill="1" applyBorder="1" applyAlignment="1" applyProtection="1">
      <alignment horizontal="center" vertical="center" wrapText="1"/>
      <protection locked="0"/>
    </xf>
    <xf numFmtId="0" fontId="15" fillId="3" borderId="28" xfId="0" applyFont="1" applyFill="1" applyBorder="1" applyAlignment="1" applyProtection="1">
      <alignment horizontal="center" vertical="center" wrapText="1"/>
      <protection locked="0"/>
    </xf>
    <xf numFmtId="0" fontId="16" fillId="2" borderId="0" xfId="0" applyFont="1" applyFill="1" applyAlignment="1">
      <alignment horizontal="center" vertical="center"/>
    </xf>
    <xf numFmtId="0" fontId="17" fillId="0" borderId="10" xfId="0" applyFont="1" applyFill="1" applyBorder="1" applyAlignment="1" applyProtection="1">
      <alignment horizontal="center" vertical="center" wrapText="1"/>
      <protection/>
    </xf>
    <xf numFmtId="0" fontId="17" fillId="3" borderId="32"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5" borderId="6" xfId="0" applyFont="1" applyFill="1" applyBorder="1" applyAlignment="1" applyProtection="1">
      <alignment horizontal="center" vertical="center" wrapText="1"/>
      <protection/>
    </xf>
    <xf numFmtId="0" fontId="17" fillId="5" borderId="41" xfId="0" applyFont="1" applyFill="1" applyBorder="1" applyAlignment="1" applyProtection="1">
      <alignment horizontal="center" vertical="center" wrapText="1"/>
      <protection/>
    </xf>
    <xf numFmtId="0" fontId="17" fillId="5" borderId="3" xfId="0" applyFont="1" applyFill="1" applyBorder="1" applyAlignment="1" applyProtection="1">
      <alignment horizontal="center" vertical="center" wrapText="1"/>
      <protection/>
    </xf>
    <xf numFmtId="0" fontId="17" fillId="3" borderId="19" xfId="0" applyFont="1" applyFill="1" applyBorder="1" applyAlignment="1" applyProtection="1">
      <alignment horizontal="center" vertical="center" wrapText="1"/>
      <protection/>
    </xf>
    <xf numFmtId="0" fontId="17" fillId="3" borderId="8" xfId="0" applyFont="1" applyFill="1" applyBorder="1" applyAlignment="1" applyProtection="1">
      <alignment horizontal="center" vertical="center" wrapText="1"/>
      <protection/>
    </xf>
    <xf numFmtId="0" fontId="17" fillId="5" borderId="19" xfId="0"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5" xfId="0" applyFont="1" applyFill="1" applyBorder="1" applyAlignment="1" applyProtection="1">
      <alignment horizontal="center" vertical="center" wrapText="1"/>
      <protection/>
    </xf>
    <xf numFmtId="0" fontId="15" fillId="4" borderId="32"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wrapText="1"/>
      <protection/>
    </xf>
    <xf numFmtId="0" fontId="15" fillId="4" borderId="5"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xf>
    <xf numFmtId="0" fontId="15" fillId="4" borderId="10" xfId="0" applyFont="1" applyFill="1" applyBorder="1" applyAlignment="1" applyProtection="1">
      <alignment horizontal="center" vertical="center" wrapText="1"/>
      <protection locked="0"/>
    </xf>
    <xf numFmtId="0" fontId="15" fillId="4" borderId="31"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xf>
    <xf numFmtId="0" fontId="17" fillId="3" borderId="21" xfId="0" applyFont="1" applyFill="1" applyBorder="1" applyAlignment="1" applyProtection="1">
      <alignment horizontal="center" vertical="center" wrapText="1"/>
      <protection/>
    </xf>
    <xf numFmtId="0" fontId="17" fillId="0" borderId="7"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26" xfId="0"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3" borderId="14"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3" borderId="15" xfId="0" applyFont="1" applyFill="1" applyBorder="1" applyAlignment="1" applyProtection="1">
      <alignment horizontal="center" vertical="center" wrapText="1"/>
      <protection/>
    </xf>
    <xf numFmtId="0" fontId="17" fillId="3" borderId="12"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3" borderId="13" xfId="0" applyFont="1" applyFill="1" applyBorder="1" applyAlignment="1" applyProtection="1">
      <alignment horizontal="center" vertical="center" wrapText="1"/>
      <protection/>
    </xf>
    <xf numFmtId="0" fontId="17" fillId="0" borderId="36"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3" borderId="7" xfId="0" applyFont="1" applyFill="1" applyBorder="1" applyAlignment="1" applyProtection="1">
      <alignment horizontal="center" vertical="center" wrapText="1"/>
      <protection/>
    </xf>
    <xf numFmtId="0" fontId="18" fillId="6" borderId="42" xfId="0" applyFont="1" applyFill="1" applyBorder="1" applyAlignment="1" applyProtection="1">
      <alignment horizontal="center" vertical="center" wrapText="1"/>
      <protection locked="0"/>
    </xf>
    <xf numFmtId="0" fontId="0" fillId="0" borderId="43" xfId="0" applyBorder="1" applyAlignment="1">
      <alignment horizontal="center" vertical="center" wrapText="1"/>
    </xf>
    <xf numFmtId="0" fontId="14" fillId="3" borderId="7" xfId="0" applyFont="1" applyFill="1" applyBorder="1" applyAlignment="1" applyProtection="1">
      <alignment horizontal="center" vertical="center"/>
      <protection/>
    </xf>
    <xf numFmtId="0" fontId="14" fillId="4" borderId="7" xfId="0" applyFont="1" applyFill="1" applyBorder="1" applyAlignment="1" applyProtection="1">
      <alignment horizontal="center" vertical="center"/>
      <protection/>
    </xf>
    <xf numFmtId="0" fontId="0" fillId="0" borderId="0" xfId="0" applyBorder="1" applyAlignment="1">
      <alignment horizontal="center" vertical="center"/>
    </xf>
    <xf numFmtId="0" fontId="11" fillId="0" borderId="44" xfId="0" applyFont="1" applyFill="1"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6" xfId="0" applyBorder="1" applyAlignment="1">
      <alignment horizontal="center" vertical="center"/>
    </xf>
    <xf numFmtId="0" fontId="10" fillId="6"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 xfId="0" applyBorder="1" applyAlignment="1">
      <alignment horizontal="center" vertical="center"/>
    </xf>
    <xf numFmtId="0" fontId="24" fillId="7" borderId="3" xfId="16" applyFont="1" applyFill="1" applyBorder="1" applyAlignment="1" applyProtection="1">
      <alignment horizontal="center" vertical="center"/>
      <protection/>
    </xf>
    <xf numFmtId="0" fontId="24" fillId="7" borderId="52" xfId="16" applyFont="1" applyFill="1" applyBorder="1" applyAlignment="1" applyProtection="1">
      <alignment horizontal="center" vertical="center"/>
      <protection/>
    </xf>
    <xf numFmtId="0" fontId="24" fillId="7" borderId="53" xfId="16" applyFont="1" applyFill="1" applyBorder="1" applyAlignment="1" applyProtection="1">
      <alignment horizontal="center" vertical="center"/>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bgColor rgb="FFFFFF00"/>
        </patternFill>
      </fill>
      <border/>
    </dxf>
    <dxf>
      <fill>
        <patternFill>
          <bgColor rgb="FF008000"/>
        </patternFill>
      </fill>
      <border/>
    </dxf>
    <dxf>
      <font>
        <b/>
        <i val="0"/>
        <color rgb="FFFFFF00"/>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workbookViewId="0" topLeftCell="A1">
      <selection activeCell="A1" sqref="A1"/>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89"/>
      <c r="B1" s="127" t="s">
        <v>1</v>
      </c>
      <c r="C1" s="9"/>
      <c r="D1" s="140" t="s">
        <v>2</v>
      </c>
      <c r="E1" s="132"/>
      <c r="F1" s="133"/>
      <c r="G1" s="134"/>
      <c r="H1" s="129">
        <f>COUNTIF($C$5:$K$13,1)</f>
        <v>2</v>
      </c>
      <c r="I1" s="17">
        <f>COUNTIF($C$5:$K$13,2)</f>
        <v>2</v>
      </c>
      <c r="J1" s="17">
        <f>COUNTIF($C$5:$K$13,3)</f>
        <v>2</v>
      </c>
      <c r="K1" s="17">
        <f>COUNTIF($C$5:$K$13,4)</f>
        <v>2</v>
      </c>
      <c r="L1" s="17">
        <f>COUNTIF($C$5:$K$13,5)</f>
        <v>2</v>
      </c>
      <c r="M1" s="17">
        <f>COUNTIF($C$5:$K$13,6)</f>
        <v>3</v>
      </c>
      <c r="N1" s="17">
        <f>COUNTIF($C$5:$K$13,7)</f>
        <v>1</v>
      </c>
      <c r="O1" s="17">
        <f>COUNTIF($C$5:$K$13,8)</f>
        <v>2</v>
      </c>
      <c r="P1" s="17">
        <f>COUNTIF($C$5:$K$13,9)</f>
        <v>0</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128"/>
      <c r="C2" s="9"/>
      <c r="D2" s="141"/>
      <c r="E2" s="135"/>
      <c r="F2" s="131"/>
      <c r="G2" s="136"/>
      <c r="H2" s="129">
        <f>COUNTIF($I$11:$Q$19,1)</f>
        <v>4</v>
      </c>
      <c r="I2" s="17">
        <f>COUNTIF($I$11:$Q$19,2)</f>
        <v>3</v>
      </c>
      <c r="J2" s="17">
        <f>COUNTIF($I$11:$Q$19,3)</f>
        <v>1</v>
      </c>
      <c r="K2" s="17">
        <f>COUNTIF($I$11:$Q$19,4)</f>
        <v>4</v>
      </c>
      <c r="L2" s="17">
        <f>COUNTIF($I$11:$Q$19,5)</f>
        <v>4</v>
      </c>
      <c r="M2" s="17">
        <f>COUNTIF($I$11:$Q$19,6)</f>
        <v>1</v>
      </c>
      <c r="N2" s="17">
        <f>COUNTIF($I$11:$Q$19,7)</f>
        <v>4</v>
      </c>
      <c r="O2" s="17">
        <f>COUNTIF($I$11:$Q$19,8)</f>
        <v>3</v>
      </c>
      <c r="P2" s="17">
        <f>COUNTIF($I$11:$Q$19,9)</f>
        <v>2</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9"/>
      <c r="C3" s="9"/>
      <c r="D3" s="142"/>
      <c r="E3" s="137"/>
      <c r="F3" s="138"/>
      <c r="G3" s="139"/>
      <c r="H3" s="130">
        <v>1</v>
      </c>
      <c r="I3" s="18">
        <v>2</v>
      </c>
      <c r="J3" s="18">
        <v>3</v>
      </c>
      <c r="K3" s="18">
        <v>4</v>
      </c>
      <c r="L3" s="18">
        <v>5</v>
      </c>
      <c r="M3" s="18">
        <v>6</v>
      </c>
      <c r="N3" s="18">
        <v>7</v>
      </c>
      <c r="O3" s="18">
        <v>8</v>
      </c>
      <c r="P3" s="18">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
      <c r="C4" s="10">
        <f>SUM(C5:C13)</f>
        <v>0</v>
      </c>
      <c r="D4" s="10">
        <f aca="true" t="shared" si="0" ref="D4:K4">SUM(D5:D13)</f>
        <v>8</v>
      </c>
      <c r="E4" s="10">
        <f t="shared" si="0"/>
        <v>8</v>
      </c>
      <c r="F4" s="10">
        <f t="shared" si="0"/>
        <v>12</v>
      </c>
      <c r="G4" s="10">
        <f t="shared" si="0"/>
        <v>19</v>
      </c>
      <c r="H4" s="10">
        <f t="shared" si="0"/>
        <v>11</v>
      </c>
      <c r="I4" s="10">
        <f t="shared" si="0"/>
        <v>6</v>
      </c>
      <c r="J4" s="10">
        <f t="shared" si="0"/>
        <v>7</v>
      </c>
      <c r="K4" s="10">
        <f t="shared" si="0"/>
        <v>0</v>
      </c>
      <c r="L4" s="1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24">
        <f>SUM(C5:K5)</f>
        <v>0</v>
      </c>
      <c r="C5" s="45"/>
      <c r="D5" s="20"/>
      <c r="E5" s="58"/>
      <c r="F5" s="20"/>
      <c r="G5" s="42"/>
      <c r="H5" s="22"/>
      <c r="I5" s="60"/>
      <c r="J5" s="34"/>
      <c r="K5" s="35"/>
      <c r="L5" s="12">
        <f>SUM(C5:K5)</f>
        <v>0</v>
      </c>
      <c r="M5" s="3"/>
      <c r="N5" s="3"/>
      <c r="O5" s="3"/>
      <c r="P5" s="3"/>
      <c r="Q5" s="3"/>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24">
        <f aca="true" t="shared" si="1" ref="B6:B13">SUM(C6:K6)</f>
        <v>9</v>
      </c>
      <c r="C6" s="38"/>
      <c r="D6" s="90">
        <v>1</v>
      </c>
      <c r="E6" s="66"/>
      <c r="F6" s="54"/>
      <c r="G6" s="91">
        <v>6</v>
      </c>
      <c r="H6" s="62"/>
      <c r="I6" s="63"/>
      <c r="J6" s="92">
        <v>2</v>
      </c>
      <c r="K6" s="56"/>
      <c r="L6" s="12">
        <f>SUM(C6:K6)</f>
        <v>9</v>
      </c>
      <c r="M6" s="3"/>
      <c r="N6" s="3"/>
      <c r="O6" s="16"/>
      <c r="P6" s="3"/>
      <c r="Q6" s="3"/>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24">
        <f t="shared" si="1"/>
        <v>1</v>
      </c>
      <c r="C7" s="61"/>
      <c r="D7" s="60"/>
      <c r="E7" s="63"/>
      <c r="F7" s="59"/>
      <c r="G7" s="93">
        <v>1</v>
      </c>
      <c r="H7" s="29"/>
      <c r="I7" s="64"/>
      <c r="J7" s="65"/>
      <c r="K7" s="39"/>
      <c r="L7" s="12">
        <f>SUM(C7:K7)</f>
        <v>1</v>
      </c>
      <c r="M7" s="3"/>
      <c r="N7" s="3"/>
      <c r="O7" s="4"/>
      <c r="P7" s="3"/>
      <c r="Q7" s="3"/>
      <c r="R7" s="2"/>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Bot="1" thickTop="1">
      <c r="A8" s="13"/>
      <c r="B8" s="24">
        <f t="shared" si="1"/>
        <v>9</v>
      </c>
      <c r="C8" s="43"/>
      <c r="D8" s="67"/>
      <c r="E8" s="63"/>
      <c r="F8" s="94">
        <v>4</v>
      </c>
      <c r="G8" s="28"/>
      <c r="H8" s="95">
        <v>5</v>
      </c>
      <c r="I8" s="68"/>
      <c r="J8" s="44"/>
      <c r="K8" s="39"/>
      <c r="L8" s="12">
        <f>SUM(C8:K8)</f>
        <v>9</v>
      </c>
      <c r="M8" s="4"/>
      <c r="N8" s="3"/>
      <c r="O8" s="4"/>
      <c r="P8" s="3"/>
      <c r="Q8" s="3"/>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2"/>
      <c r="B9" s="24">
        <f t="shared" si="1"/>
        <v>29</v>
      </c>
      <c r="C9" s="54"/>
      <c r="D9" s="96">
        <v>3</v>
      </c>
      <c r="E9" s="97">
        <v>8</v>
      </c>
      <c r="F9" s="65"/>
      <c r="G9" s="98">
        <v>7</v>
      </c>
      <c r="H9" s="27"/>
      <c r="I9" s="99">
        <v>6</v>
      </c>
      <c r="J9" s="100">
        <v>5</v>
      </c>
      <c r="K9" s="40"/>
      <c r="L9" s="12">
        <f>SUM(C9:K9)</f>
        <v>29</v>
      </c>
      <c r="M9" s="3"/>
      <c r="N9" s="3"/>
      <c r="O9" s="3"/>
      <c r="P9" s="3"/>
      <c r="Q9" s="11"/>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24">
        <f t="shared" si="1"/>
        <v>14</v>
      </c>
      <c r="C10" s="23"/>
      <c r="D10" s="37"/>
      <c r="E10" s="101"/>
      <c r="F10" s="102">
        <v>8</v>
      </c>
      <c r="G10" s="103"/>
      <c r="H10" s="102">
        <v>6</v>
      </c>
      <c r="I10" s="104"/>
      <c r="J10" s="41"/>
      <c r="K10" s="57"/>
      <c r="L10" s="10">
        <f aca="true" t="shared" si="2" ref="L10:Q10">SUM(L11:L19)</f>
        <v>27</v>
      </c>
      <c r="M10" s="10">
        <f t="shared" si="2"/>
        <v>6</v>
      </c>
      <c r="N10" s="10">
        <f t="shared" si="2"/>
        <v>22</v>
      </c>
      <c r="O10" s="10">
        <f t="shared" si="2"/>
        <v>4</v>
      </c>
      <c r="P10" s="10">
        <f t="shared" si="2"/>
        <v>23</v>
      </c>
      <c r="Q10" s="10">
        <f t="shared" si="2"/>
        <v>14</v>
      </c>
      <c r="R10" s="12">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24">
        <f t="shared" si="1"/>
        <v>3</v>
      </c>
      <c r="C11" s="23"/>
      <c r="D11" s="40"/>
      <c r="E11" s="69"/>
      <c r="F11" s="105"/>
      <c r="G11" s="106">
        <v>3</v>
      </c>
      <c r="H11" s="107"/>
      <c r="I11" s="22"/>
      <c r="J11" s="60"/>
      <c r="K11" s="71"/>
      <c r="L11" s="45"/>
      <c r="M11" s="20"/>
      <c r="N11" s="46"/>
      <c r="O11" s="74"/>
      <c r="P11" s="109">
        <v>8</v>
      </c>
      <c r="Q11" s="75"/>
      <c r="R11" s="12">
        <f>SUM(I11:Q11)</f>
        <v>8</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24">
        <f t="shared" si="1"/>
        <v>6</v>
      </c>
      <c r="C12" s="23"/>
      <c r="D12" s="90">
        <v>4</v>
      </c>
      <c r="E12" s="36"/>
      <c r="F12" s="108"/>
      <c r="G12" s="93">
        <v>2</v>
      </c>
      <c r="H12" s="53"/>
      <c r="I12" s="67"/>
      <c r="J12" s="72"/>
      <c r="K12" s="63"/>
      <c r="L12" s="111">
        <v>6</v>
      </c>
      <c r="M12" s="21"/>
      <c r="N12" s="112">
        <v>4</v>
      </c>
      <c r="O12" s="76"/>
      <c r="P12" s="72"/>
      <c r="Q12" s="110">
        <v>5</v>
      </c>
      <c r="R12" s="12">
        <f aca="true" t="shared" si="3" ref="R12:R19">SUM(I12:Q12)</f>
        <v>15</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24">
        <f t="shared" si="1"/>
        <v>0</v>
      </c>
      <c r="C13" s="59"/>
      <c r="D13" s="70"/>
      <c r="E13" s="25"/>
      <c r="F13" s="26"/>
      <c r="G13" s="25"/>
      <c r="H13" s="27"/>
      <c r="I13" s="55"/>
      <c r="J13" s="62"/>
      <c r="K13" s="73"/>
      <c r="L13" s="113">
        <v>1</v>
      </c>
      <c r="M13" s="31"/>
      <c r="N13" s="114">
        <v>2</v>
      </c>
      <c r="O13" s="77"/>
      <c r="P13" s="78"/>
      <c r="Q13" s="79"/>
      <c r="R13" s="12">
        <f t="shared" si="3"/>
        <v>3</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2"/>
      <c r="D14" s="2"/>
      <c r="E14" s="2"/>
      <c r="F14" s="2"/>
      <c r="G14" s="2"/>
      <c r="H14" s="19" t="s">
        <v>0</v>
      </c>
      <c r="I14" s="45"/>
      <c r="J14" s="100">
        <v>2</v>
      </c>
      <c r="K14" s="115">
        <v>7</v>
      </c>
      <c r="L14" s="80"/>
      <c r="M14" s="116">
        <v>5</v>
      </c>
      <c r="N14" s="82"/>
      <c r="O14" s="117">
        <v>1</v>
      </c>
      <c r="P14" s="118">
        <v>4</v>
      </c>
      <c r="Q14" s="47"/>
      <c r="R14" s="12">
        <f t="shared" si="3"/>
        <v>19</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143">
        <f>SUM(een)</f>
        <v>1</v>
      </c>
      <c r="C15" s="143">
        <f>SUM(twee)</f>
        <v>6</v>
      </c>
      <c r="D15" s="143">
        <f>SUM(drie)</f>
        <v>11</v>
      </c>
      <c r="E15" s="2"/>
      <c r="F15" s="2"/>
      <c r="G15" s="3"/>
      <c r="H15" s="19" t="s">
        <v>0</v>
      </c>
      <c r="I15" s="23"/>
      <c r="J15" s="21"/>
      <c r="K15" s="30"/>
      <c r="L15" s="119">
        <v>8</v>
      </c>
      <c r="M15" s="72"/>
      <c r="N15" s="120">
        <v>7</v>
      </c>
      <c r="O15" s="33"/>
      <c r="P15" s="21"/>
      <c r="Q15" s="40"/>
      <c r="R15" s="12">
        <f t="shared" si="3"/>
        <v>15</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43">
        <f>SUM(vier)</f>
        <v>17</v>
      </c>
      <c r="C16" s="143">
        <f>SUM(vijf)</f>
        <v>13</v>
      </c>
      <c r="D16" s="143">
        <f>SUM(zes)</f>
        <v>4</v>
      </c>
      <c r="E16" s="3"/>
      <c r="F16" s="2"/>
      <c r="G16" s="144">
        <f>SUM(diag1)</f>
        <v>0</v>
      </c>
      <c r="H16" s="19" t="s">
        <v>0</v>
      </c>
      <c r="I16" s="48"/>
      <c r="J16" s="121">
        <v>5</v>
      </c>
      <c r="K16" s="114">
        <v>4</v>
      </c>
      <c r="L16" s="77"/>
      <c r="M16" s="122">
        <v>1</v>
      </c>
      <c r="N16" s="84"/>
      <c r="O16" s="123">
        <v>3</v>
      </c>
      <c r="P16" s="121">
        <v>9</v>
      </c>
      <c r="Q16" s="49"/>
      <c r="R16" s="12">
        <f t="shared" si="3"/>
        <v>22</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c r="A17" s="2"/>
      <c r="B17" s="143">
        <f>SUM(zeven)</f>
        <v>17</v>
      </c>
      <c r="C17" s="143">
        <f>SUM(acht)</f>
        <v>2</v>
      </c>
      <c r="D17" s="143">
        <f>SUM(negen)</f>
        <v>0</v>
      </c>
      <c r="E17" s="143">
        <f>SUM(BB)</f>
        <v>13</v>
      </c>
      <c r="F17" s="143">
        <f>SUM(CC)</f>
        <v>13</v>
      </c>
      <c r="G17" s="7"/>
      <c r="H17" s="19" t="s">
        <v>0</v>
      </c>
      <c r="I17" s="85"/>
      <c r="J17" s="81"/>
      <c r="K17" s="82"/>
      <c r="L17" s="117">
        <v>5</v>
      </c>
      <c r="M17" s="32"/>
      <c r="N17" s="124">
        <v>1</v>
      </c>
      <c r="O17" s="80"/>
      <c r="P17" s="81"/>
      <c r="Q17" s="87"/>
      <c r="R17" s="12">
        <f t="shared" si="3"/>
        <v>6</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c r="A18" s="2"/>
      <c r="B18" s="2"/>
      <c r="C18" s="2"/>
      <c r="D18" s="143">
        <f>SUM(DD)</f>
        <v>18</v>
      </c>
      <c r="E18" s="143">
        <f>SUM(EE)</f>
        <v>21</v>
      </c>
      <c r="F18" s="143">
        <f>SUM(FF)</f>
        <v>17</v>
      </c>
      <c r="G18" s="7"/>
      <c r="H18" s="19" t="s">
        <v>0</v>
      </c>
      <c r="I18" s="126">
        <v>4</v>
      </c>
      <c r="J18" s="72"/>
      <c r="K18" s="83"/>
      <c r="L18" s="125">
        <v>7</v>
      </c>
      <c r="M18" s="21"/>
      <c r="N18" s="112">
        <v>8</v>
      </c>
      <c r="O18" s="76"/>
      <c r="P18" s="72"/>
      <c r="Q18" s="110">
        <v>9</v>
      </c>
      <c r="R18" s="12">
        <f t="shared" si="3"/>
        <v>28</v>
      </c>
      <c r="S18" s="2"/>
      <c r="T18" s="2"/>
      <c r="U18" s="13"/>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4"/>
      <c r="D19" s="143">
        <f>SUM(GG)</f>
        <v>11</v>
      </c>
      <c r="E19" s="143">
        <f>SUM(HH)</f>
        <v>21</v>
      </c>
      <c r="F19" s="143">
        <f>SUM(II)</f>
        <v>11</v>
      </c>
      <c r="G19" s="7"/>
      <c r="H19" s="19" t="s">
        <v>0</v>
      </c>
      <c r="I19" s="55"/>
      <c r="J19" s="97">
        <v>7</v>
      </c>
      <c r="K19" s="86"/>
      <c r="L19" s="50"/>
      <c r="M19" s="51"/>
      <c r="N19" s="52"/>
      <c r="O19" s="88"/>
      <c r="P19" s="97">
        <v>2</v>
      </c>
      <c r="Q19" s="73"/>
      <c r="R19" s="12">
        <f t="shared" si="3"/>
        <v>9</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Top="1">
      <c r="A20" s="2"/>
      <c r="B20" s="2"/>
      <c r="C20" s="2"/>
      <c r="D20" s="2"/>
      <c r="E20" s="2"/>
      <c r="F20" s="2"/>
      <c r="G20" s="145">
        <f>SUM(diag2)</f>
        <v>0</v>
      </c>
      <c r="H20" s="6">
        <f>SUM(diag1)</f>
        <v>0</v>
      </c>
      <c r="I20" s="12">
        <f>SUM(I11:I19)</f>
        <v>4</v>
      </c>
      <c r="J20" s="12">
        <f>SUM(J11:J19)</f>
        <v>14</v>
      </c>
      <c r="K20" s="12">
        <f>SUM(K11:K19)</f>
        <v>11</v>
      </c>
      <c r="L20" s="12">
        <f aca="true" t="shared" si="4" ref="L20:Q20">SUM(L11:L19)</f>
        <v>27</v>
      </c>
      <c r="M20" s="12">
        <f t="shared" si="4"/>
        <v>6</v>
      </c>
      <c r="N20" s="12">
        <f t="shared" si="4"/>
        <v>22</v>
      </c>
      <c r="O20" s="12">
        <f t="shared" si="4"/>
        <v>4</v>
      </c>
      <c r="P20" s="12">
        <f t="shared" si="4"/>
        <v>23</v>
      </c>
      <c r="Q20" s="12">
        <f t="shared" si="4"/>
        <v>14</v>
      </c>
      <c r="R20" s="12">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sheet="1" objects="1" scenarios="1" formatCells="0"/>
  <mergeCells count="3">
    <mergeCell ref="B1:B2"/>
    <mergeCell ref="E1:G3"/>
    <mergeCell ref="D1:D3"/>
  </mergeCells>
  <conditionalFormatting sqref="I11:Q19 I5:K10 C5:H13">
    <cfRule type="cellIs" priority="1" dxfId="0" operator="equal" stopIfTrue="1">
      <formula>$B$1</formula>
    </cfRule>
  </conditionalFormatting>
  <conditionalFormatting sqref="B5:B13 C4:L4 L5:L10 M10:Q10 R10:R20 I20:Q20">
    <cfRule type="cellIs" priority="2" dxfId="1" operator="equal" stopIfTrue="1">
      <formula>45</formula>
    </cfRule>
  </conditionalFormatting>
  <conditionalFormatting sqref="H1:P2">
    <cfRule type="cellIs" priority="3" dxfId="2" operator="equal" stopIfTrue="1">
      <formula>9</formula>
    </cfRule>
  </conditionalFormatting>
  <conditionalFormatting sqref="D18:D19 E17:F19 B15:D17 G16 G20">
    <cfRule type="cellIs" priority="4" dxfId="2"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2009-06-13T09:01:31Z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